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codeName="ThisWorkbook" defaultThemeVersion="124226"/>
  <xr:revisionPtr revIDLastSave="0" documentId="8_{3B656BDA-21DA-4388-BE94-D08E8911F327}" xr6:coauthVersionLast="45" xr6:coauthVersionMax="45" xr10:uidLastSave="{00000000-0000-0000-0000-000000000000}"/>
  <bookViews>
    <workbookView xWindow="-120" yWindow="-120" windowWidth="29040" windowHeight="15840" tabRatio="795" xr2:uid="{00000000-000D-0000-FFFF-FFFF00000000}"/>
  </bookViews>
  <sheets>
    <sheet name="Overall Assessment" sheetId="24" r:id="rId1"/>
    <sheet name="TOC" sheetId="42" r:id="rId2"/>
    <sheet name="ME Research Compliance DB" sheetId="47" r:id="rId3"/>
    <sheet name="ME IRB" sheetId="49" r:id="rId4"/>
    <sheet name="ME IC" sheetId="52" r:id="rId5"/>
    <sheet name="ME BR" sheetId="5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53" l="1"/>
  <c r="F1" i="53"/>
  <c r="B1" i="53" s="1"/>
  <c r="E1" i="53"/>
  <c r="D1" i="53"/>
  <c r="G1" i="52"/>
  <c r="B1" i="52" s="1"/>
  <c r="F1" i="52"/>
  <c r="E1" i="52"/>
  <c r="D1" i="52"/>
  <c r="G1" i="49"/>
  <c r="F1" i="49"/>
  <c r="E1" i="49"/>
  <c r="D1" i="49"/>
  <c r="B1" i="49" s="1"/>
  <c r="E46" i="47"/>
  <c r="E34" i="24" s="1"/>
  <c r="B46" i="47"/>
  <c r="A47" i="47" s="1"/>
  <c r="F45" i="47"/>
  <c r="E45" i="47"/>
  <c r="D45" i="47"/>
  <c r="C45" i="47"/>
  <c r="F44" i="47"/>
  <c r="E44" i="47"/>
  <c r="D44" i="47"/>
  <c r="C44" i="47"/>
  <c r="F43" i="47"/>
  <c r="E43" i="47"/>
  <c r="D43" i="47"/>
  <c r="C43" i="47"/>
  <c r="F42" i="47"/>
  <c r="E42" i="47"/>
  <c r="D42" i="47"/>
  <c r="C42" i="47"/>
  <c r="F41" i="47"/>
  <c r="E41" i="47"/>
  <c r="D41" i="47"/>
  <c r="C41" i="47"/>
  <c r="F40" i="47"/>
  <c r="F46" i="47" s="1"/>
  <c r="F34" i="24" s="1"/>
  <c r="E40" i="47"/>
  <c r="D40" i="47"/>
  <c r="D46" i="47" s="1"/>
  <c r="D34" i="24" s="1"/>
  <c r="C40" i="47"/>
  <c r="C46" i="47" s="1"/>
  <c r="C34" i="24" s="1"/>
  <c r="G34" i="24" s="1"/>
  <c r="A35" i="47"/>
  <c r="C34" i="47"/>
  <c r="B34" i="47"/>
  <c r="F33" i="47"/>
  <c r="E33" i="47"/>
  <c r="D33" i="47"/>
  <c r="C33" i="47"/>
  <c r="F32" i="47"/>
  <c r="E32" i="47"/>
  <c r="D32" i="47"/>
  <c r="C32" i="47"/>
  <c r="F31" i="47"/>
  <c r="E31" i="47"/>
  <c r="D31" i="47"/>
  <c r="C31" i="47"/>
  <c r="F30" i="47"/>
  <c r="E30" i="47"/>
  <c r="D30" i="47"/>
  <c r="C30" i="47"/>
  <c r="F29" i="47"/>
  <c r="E29" i="47"/>
  <c r="D29" i="47"/>
  <c r="C29" i="47"/>
  <c r="F28" i="47"/>
  <c r="E28" i="47"/>
  <c r="D28" i="47"/>
  <c r="C28" i="47"/>
  <c r="F27" i="47"/>
  <c r="E27" i="47"/>
  <c r="D27" i="47"/>
  <c r="C27" i="47"/>
  <c r="F26" i="47"/>
  <c r="E26" i="47"/>
  <c r="D26" i="47"/>
  <c r="C26" i="47"/>
  <c r="F25" i="47"/>
  <c r="E25" i="47"/>
  <c r="D25" i="47"/>
  <c r="C25" i="47"/>
  <c r="F24" i="47"/>
  <c r="F34" i="47" s="1"/>
  <c r="F33" i="24" s="1"/>
  <c r="E24" i="47"/>
  <c r="E34" i="47" s="1"/>
  <c r="E33" i="24" s="1"/>
  <c r="D24" i="47"/>
  <c r="D34" i="47" s="1"/>
  <c r="D33" i="24" s="1"/>
  <c r="C24" i="47"/>
  <c r="E18" i="47"/>
  <c r="E32" i="24" s="1"/>
  <c r="E35" i="24" s="1"/>
  <c r="B18" i="47"/>
  <c r="A19" i="47" s="1"/>
  <c r="F17" i="47"/>
  <c r="E17" i="47"/>
  <c r="D17" i="47"/>
  <c r="C17" i="47"/>
  <c r="F16" i="47"/>
  <c r="E16" i="47"/>
  <c r="D16" i="47"/>
  <c r="C16" i="47"/>
  <c r="F15" i="47"/>
  <c r="E15" i="47"/>
  <c r="D15" i="47"/>
  <c r="C15" i="47"/>
  <c r="F14" i="47"/>
  <c r="E14" i="47"/>
  <c r="D14" i="47"/>
  <c r="C14" i="47"/>
  <c r="F13" i="47"/>
  <c r="E13" i="47"/>
  <c r="D13" i="47"/>
  <c r="C13" i="47"/>
  <c r="F12" i="47"/>
  <c r="E12" i="47"/>
  <c r="D12" i="47"/>
  <c r="C12" i="47"/>
  <c r="F11" i="47"/>
  <c r="E11" i="47"/>
  <c r="D11" i="47"/>
  <c r="C11" i="47"/>
  <c r="F10" i="47"/>
  <c r="E10" i="47"/>
  <c r="D10" i="47"/>
  <c r="C10" i="47"/>
  <c r="F9" i="47"/>
  <c r="F18" i="47" s="1"/>
  <c r="F32" i="24" s="1"/>
  <c r="F35" i="24" s="1"/>
  <c r="E9" i="47"/>
  <c r="D9" i="47"/>
  <c r="D18" i="47" s="1"/>
  <c r="D32" i="24" s="1"/>
  <c r="D35" i="24" s="1"/>
  <c r="C9" i="47"/>
  <c r="C18" i="47" s="1"/>
  <c r="C32" i="24" s="1"/>
  <c r="C33" i="24"/>
  <c r="G33" i="24" s="1"/>
  <c r="G32" i="24" l="1"/>
  <c r="C35" i="24"/>
  <c r="G35" i="24" l="1"/>
  <c r="B37" i="24"/>
  <c r="G36" i="24" l="1"/>
  <c r="F36" i="24"/>
  <c r="E36" i="24"/>
  <c r="D36" i="24"/>
  <c r="C36" i="24"/>
</calcChain>
</file>

<file path=xl/sharedStrings.xml><?xml version="1.0" encoding="utf-8"?>
<sst xmlns="http://schemas.openxmlformats.org/spreadsheetml/2006/main" count="433" uniqueCount="307">
  <si>
    <t>X</t>
  </si>
  <si>
    <t>NA at this time</t>
  </si>
  <si>
    <t>Item#</t>
  </si>
  <si>
    <t>1.10</t>
  </si>
  <si>
    <t>2.10</t>
  </si>
  <si>
    <t>2.11</t>
  </si>
  <si>
    <t>2.12</t>
  </si>
  <si>
    <t>3.10</t>
  </si>
  <si>
    <t>3.11</t>
  </si>
  <si>
    <t>3.12</t>
  </si>
  <si>
    <t>3.13</t>
  </si>
  <si>
    <t>Comments</t>
  </si>
  <si>
    <t>Category</t>
  </si>
  <si>
    <t>Count</t>
  </si>
  <si>
    <t>NA</t>
  </si>
  <si>
    <t>Totals</t>
  </si>
  <si>
    <t>Percentages</t>
  </si>
  <si>
    <t>Total</t>
  </si>
  <si>
    <t>Measurement Dashboards</t>
  </si>
  <si>
    <t>Legend</t>
  </si>
  <si>
    <t>Not Applicable at this time</t>
  </si>
  <si>
    <t>Doesn't pertain to us</t>
  </si>
  <si>
    <t>The Measurement section has a dashboard worksheet with sub-totals.</t>
  </si>
  <si>
    <t>Description</t>
  </si>
  <si>
    <t>Comment</t>
  </si>
  <si>
    <r>
      <t xml:space="preserve">Evaluated </t>
    </r>
    <r>
      <rPr>
        <i/>
        <sz val="11"/>
        <color theme="1"/>
        <rFont val="Calibri"/>
        <family val="2"/>
        <scheme val="minor"/>
      </rPr>
      <t>Month Year</t>
    </r>
    <r>
      <rPr>
        <sz val="11"/>
        <color theme="1"/>
        <rFont val="Calibri"/>
        <family val="2"/>
        <scheme val="minor"/>
      </rPr>
      <t xml:space="preserve"> by </t>
    </r>
    <r>
      <rPr>
        <i/>
        <sz val="11"/>
        <color theme="1"/>
        <rFont val="Calibri"/>
        <family val="2"/>
        <scheme val="minor"/>
      </rPr>
      <t>Your Name</t>
    </r>
  </si>
  <si>
    <t>3.01</t>
  </si>
  <si>
    <t>3.02</t>
  </si>
  <si>
    <t>3.03</t>
  </si>
  <si>
    <t>3.04</t>
  </si>
  <si>
    <t>3.05</t>
  </si>
  <si>
    <t>3.06</t>
  </si>
  <si>
    <t>3.07</t>
  </si>
  <si>
    <t>3.08</t>
  </si>
  <si>
    <t>3.09</t>
  </si>
  <si>
    <t>1.01</t>
  </si>
  <si>
    <t>1.02</t>
  </si>
  <si>
    <t>1.03</t>
  </si>
  <si>
    <t>1.04</t>
  </si>
  <si>
    <t>1.05</t>
  </si>
  <si>
    <t>1.06</t>
  </si>
  <si>
    <t>1.07</t>
  </si>
  <si>
    <t>1.08</t>
  </si>
  <si>
    <t>1.09</t>
  </si>
  <si>
    <t>2.01</t>
  </si>
  <si>
    <t>2.02</t>
  </si>
  <si>
    <t>2.03</t>
  </si>
  <si>
    <t>2.04</t>
  </si>
  <si>
    <t>2.05</t>
  </si>
  <si>
    <t>2.06</t>
  </si>
  <si>
    <t>2.07</t>
  </si>
  <si>
    <t>2.08</t>
  </si>
  <si>
    <t>2.09</t>
  </si>
  <si>
    <t>1.11</t>
  </si>
  <si>
    <t>1.12</t>
  </si>
  <si>
    <t>1.13</t>
  </si>
  <si>
    <t>1.14</t>
  </si>
  <si>
    <t>1.15</t>
  </si>
  <si>
    <t>1.16</t>
  </si>
  <si>
    <t>1.17</t>
  </si>
  <si>
    <t>1.18</t>
  </si>
  <si>
    <t>Table of Contents</t>
  </si>
  <si>
    <t>TOC</t>
  </si>
  <si>
    <t>Each element has a Measurement (ME) section.</t>
  </si>
  <si>
    <t>Calculation of the Medicare RUGs for your Medicaid residents for the last two quarters (if your software can provide this)</t>
  </si>
  <si>
    <t>1.19</t>
  </si>
  <si>
    <t>1.20</t>
  </si>
  <si>
    <t>1.21</t>
  </si>
  <si>
    <t>Schedule of all Indebtedness and contingent liabilities</t>
  </si>
  <si>
    <t>1.22</t>
  </si>
  <si>
    <t>1.23</t>
  </si>
  <si>
    <t>Schedule of inventory valuation (including assumptions), tunover and obsolescence reports</t>
  </si>
  <si>
    <t>2.13</t>
  </si>
  <si>
    <t>2.14</t>
  </si>
  <si>
    <t>2.15</t>
  </si>
  <si>
    <t>2.16</t>
  </si>
  <si>
    <t>2.17</t>
  </si>
  <si>
    <t>2.18</t>
  </si>
  <si>
    <t>2.19</t>
  </si>
  <si>
    <t>Institutional Review Board</t>
  </si>
  <si>
    <t>Informed Consent</t>
  </si>
  <si>
    <t>Belmont Report</t>
  </si>
  <si>
    <t>SNF Research Compliance Assessment</t>
  </si>
  <si>
    <t>Not Implemented Yet</t>
  </si>
  <si>
    <t>Not started or barely started</t>
  </si>
  <si>
    <t>Well into it but more to do</t>
  </si>
  <si>
    <t>Virtually all done</t>
  </si>
  <si>
    <t>Fully Implemented</t>
  </si>
  <si>
    <t>Fully</t>
  </si>
  <si>
    <t>Partially Implemented</t>
  </si>
  <si>
    <t>Partial</t>
  </si>
  <si>
    <t>Not</t>
  </si>
  <si>
    <t xml:space="preserve">Partial </t>
  </si>
  <si>
    <t>Area Three:  Belmont Report</t>
  </si>
  <si>
    <t>Area Two:  Informed Consent</t>
  </si>
  <si>
    <t>Area One:  Institutional Review Board</t>
  </si>
  <si>
    <t>SNF Research Compliance Assessment Framework</t>
  </si>
  <si>
    <t>SNF Research Compliance Assessment Dashboard</t>
  </si>
  <si>
    <t>Compliance Area</t>
  </si>
  <si>
    <t>Compliance Description</t>
  </si>
  <si>
    <t>SNF Research Compliance:  Institutional Review Board</t>
  </si>
  <si>
    <t>SNF Research Compliance: Informed Consent</t>
  </si>
  <si>
    <t>SNF Research Compliance:  Belmont Report</t>
  </si>
  <si>
    <t>Measurement Institutional Review Board</t>
  </si>
  <si>
    <t>Measurement Informed Consent</t>
  </si>
  <si>
    <t>Measurement Belmont Report</t>
  </si>
  <si>
    <t>Measurement Research Compliance Assessment Dashboard</t>
  </si>
  <si>
    <t xml:space="preserve">The Belmont Report attempts to summarize the basic ethical principles identified by the Commission in the course of its deliberations. It is the outgrowth of an intensive four-day period of discussions that were held in February 1976 at the Smithsonian Institution's Belmont Conference Center supplemented by the monthly deliberations of the Commission that were held over a period of nearly four years. It is a statement of basic ethical principles and guidelines that should assist in resolving the ethical problems that surround the conduct of research with human subjects. By publishing the Report in the Federal Register, and providing reprints upon request, the Secretary intends that it may be made readily available to scientists, members of Institutional Review Boards, and Federal employees. </t>
  </si>
  <si>
    <t>Compliance Level</t>
  </si>
  <si>
    <t>Action(s) to be Taken to Prove Effectiveness</t>
  </si>
  <si>
    <r>
      <rPr>
        <b/>
        <sz val="11"/>
        <color rgb="FF000000"/>
        <rFont val="Calibri"/>
        <family val="2"/>
        <scheme val="minor"/>
      </rPr>
      <t>Basic Ethical Principles</t>
    </r>
    <r>
      <rPr>
        <sz val="11"/>
        <color rgb="FF000000"/>
        <rFont val="Calibri"/>
        <family val="2"/>
        <scheme val="minor"/>
      </rPr>
      <t>:  The expression "basic ethical principles" refers to those general judgments that serve as a basic justification for the many particular ethical prescriptions and evaluations of human actions. Three basic principles, among those generally accepted in our cultural tradition, are particularly relevant to the ethics of research involving human subjects: the principles of respect of persons, beneficence and justice.</t>
    </r>
  </si>
  <si>
    <t>Respect for Persons</t>
  </si>
  <si>
    <t>Respect for Persons:</t>
  </si>
  <si>
    <t>Autonomous Agents</t>
  </si>
  <si>
    <t>Persons with Diminished Autonomy</t>
  </si>
  <si>
    <t>• Give weight to autonomous persons' considered opinions and choices while rfraining from obstructing their actions unless they are clearly detrimental to others
• Show respect for an autonomous persons' considered judgments
• Allow an individual the freedom to act on their considered judgments
• Allow an individual the freedom to act on their considered judgments and provide information necessary for them to make a considered judgment, unless there are compelling reasons to do so</t>
  </si>
  <si>
    <t>• Are there extensive protections in place, even to the point of excluding individuals from activities which may harm them?
• Is the extent of protection being calculated by weighing the risk of harm to the likelihood of benefit? 
• Is the individual's level of autonomy being periodically reevaluated per the individual's specific situation?</t>
  </si>
  <si>
    <t>Beneficence</t>
  </si>
  <si>
    <t>Do Not Harm</t>
  </si>
  <si>
    <t>Maximize Possible Benefits and Minimize Possible Harms</t>
  </si>
  <si>
    <t>• One should not injure one person regardless of benefits that might come to others
• Is it justifiable to seek certain benefits despite the risks involved? 
• Should the benefits be foregone because of the risks?</t>
  </si>
  <si>
    <t>• Investigators and members of the institution are obliged to give forethought to the maximization of benefits and the reduction of risk that might occur from the research investigation.
• What are the longer term benefits and risks that may result from the improvement of knowledge and from the development of novel medical, psychotherapeutic, and social procedures?</t>
  </si>
  <si>
    <t>Justice</t>
  </si>
  <si>
    <t>Who ought to receive the benefits of research and bears its burdens</t>
  </si>
  <si>
    <t>• To each person an equal share
• To each person according to individual need
• To each person according to individual effort
• To each person according to societal contribution
• To each person according to merit</t>
  </si>
  <si>
    <t>Assessment of Risk and Benefits</t>
  </si>
  <si>
    <t>Selection of Subjects</t>
  </si>
  <si>
    <r>
      <t xml:space="preserve">Applications:  </t>
    </r>
    <r>
      <rPr>
        <sz val="11"/>
        <color theme="1"/>
        <rFont val="Calibri"/>
        <family val="2"/>
        <scheme val="minor"/>
      </rPr>
      <t>The general principles to the conduct of research leads to consideration of the following requirements: informed consent, risk/benefit assessment, and the selection of subjects of research.</t>
    </r>
  </si>
  <si>
    <t>Information</t>
  </si>
  <si>
    <t>Comprehension</t>
  </si>
  <si>
    <t>Voluntariness</t>
  </si>
  <si>
    <t>• The "Reasonable Volunter" Standard  of: the extent and nature of information should be such that persons, knowing that the procedure is neither necessary for their care nor perhaps fully understood, can decide whether they wish to participate in the furthering of knowledge.
• Incomplete Disclosure is justified only if it is clear that: (1) incomplete disclosure is truly necessary to accomplish the goals of the research; (2) there are no undisclosed risks to subjects that are more than minimal; and (3) there is an adequate plan for debriefing subjects, when appropriate, and for dissemination of research results to them.</t>
  </si>
  <si>
    <t>• Has the presetnation of information been adapted to the individual subject's capacities?
• Have special provisions been made when comprehension is severely limited (for example conditions of immaturity or mental disability)? 
• If an individual is incompetent has a third party been chosen that understands the individual's situation and will act in the individual's best interest?</t>
  </si>
  <si>
    <t>• Is consent given free of coercion (coercion occurs when an overt threat of harm is intentionally presented by one person to another in order to obtain compliance)?
• Is consent given free of undue influence (undue influence occurs through an offer of an excessive, unwarranted, inappropriate or improper reward or other overture in order to obtain compliance)?
• Do inducements being offered avoid being undue influences (an inducement becomes an undue influence if the subject is especially vulnerable)?
• Is the consent provided free from unjustifiable pressures (unjustifiable pressure occurs when persons in position of authority or commanding influence urge a course of action for a subject)?</t>
  </si>
  <si>
    <t>The Nature and Scope of Risks and Benefits</t>
  </si>
  <si>
    <t>The Systematic Assessment of Risks and Benefits</t>
  </si>
  <si>
    <t>• Is the research justified on the basis of a favorable risk/benefit assessment?</t>
  </si>
  <si>
    <t>• Are the risks balanced and shown to be in a favorable ratio?
• Does the assessment of the justifiability of research reflect at least the following considerations: (1) Brutal or inhumane  treatment of human subjects is never morally justified; (2) Risks reduced to those necessary to achieve the research objective; (3) If the research involves significant risk of serious impairment, has the review committee been extraordinarily insistent on the justification of the risk; (4) When vulnerable populations are involved in research, the appropriateness of involving them should itself be demonstrated; and (5) Relevant risks and benefits must be thoroughly arrayed in documents and procedures used in the informed consent process?</t>
  </si>
  <si>
    <t>Principle of Justice</t>
  </si>
  <si>
    <t>Individual Justice</t>
  </si>
  <si>
    <t>Social Justice</t>
  </si>
  <si>
    <t>• Are there requirements for fair procedures and outcomes in the selection of research subjects?</t>
  </si>
  <si>
    <t>Beneficence:</t>
  </si>
  <si>
    <t>Justice:</t>
  </si>
  <si>
    <t>Informed Consent:</t>
  </si>
  <si>
    <t>Assessment of Risks and Benefits:</t>
  </si>
  <si>
    <t>Selection of Subjects:</t>
  </si>
  <si>
    <t>Overview of Informed Consent:</t>
  </si>
  <si>
    <t>Participation</t>
  </si>
  <si>
    <t>Basics of Informed Consent:</t>
  </si>
  <si>
    <t>Overview of Informed Consent</t>
  </si>
  <si>
    <t>Basics of Informed Consent</t>
  </si>
  <si>
    <t>• Does the informed consent begin with a concise and focused presentation of the key information that is most likely to assist a prospective subject or legally authorized representative in understanding the reasons why one might or might not want to participate in the research?
• Is the language written so that it would be understandable to a 6 to 8 year old and translated if appropriate?</t>
  </si>
  <si>
    <t>• Does the informed consent as a whole present information in sufficient detail relating to the research, and organized and presented in a way that does not merely provide lists of isolated facts, but rather facilitates the prospective subject's or legally authorized representative's understanding of the reasons why one might or might not want to participate?</t>
  </si>
  <si>
    <t>Study Description</t>
  </si>
  <si>
    <t>Risk</t>
  </si>
  <si>
    <t>Benefits</t>
  </si>
  <si>
    <t>Alternative(s)</t>
  </si>
  <si>
    <t>Privacy</t>
  </si>
  <si>
    <t>Research Involving More than Minimal Risk</t>
  </si>
  <si>
    <t>Research Contact</t>
  </si>
  <si>
    <t>Subject's Rights</t>
  </si>
  <si>
    <t>• Is there a statement that the study involves research?
• Is there an explanation of the purpose of the research and the expected duration of the subject's participation?
• Is there a description of the procedures to be followed?
• Is there an identification of any procedures that are experimental?</t>
  </si>
  <si>
    <t>• Is there a description of any reasonably foreseeable risks or discomforts to the subject?</t>
  </si>
  <si>
    <t>• Is there a description of any benefits to the subject or to others that may reasonably be expected from the research?</t>
  </si>
  <si>
    <t>• Is there a diclosure of appropriate alternative procedures or courses of treatment, if any, that might be advantageous to the subject?</t>
  </si>
  <si>
    <t>• Is there a statement describing the extent, if any, to which confidentiality of records identifying the subject will be maintained?</t>
  </si>
  <si>
    <t>• Is there a statement that participation is voluntary?
• Is there a statement that refusal to participate will involve no penalty or loss of benefits to which the subject is otherwise entitled? 
• Is there a statement that the subject may discontinue participation at any time without penalty or loss of benefits to which the subject is otherwise entitled?</t>
  </si>
  <si>
    <t>Statement About Collection of Identifiable Information</t>
  </si>
  <si>
    <t>• Is there a statement that identifiers might be removed from the identifiable private information or identifiable biospecimens and that, after such removal, the information or biospecimens could be used for future research studies or distributed to another investigator for future research studies without additional informed consent from the subject or the legally authorized representative, if this might be a possibility?
• Is there a statement that the subject's information or biospecimens collected as part of the research, even if identifiers are removed, will not be used or distributed for future research studies?</t>
  </si>
  <si>
    <t>Additional Elements of Informed Consent:</t>
  </si>
  <si>
    <t>2.20</t>
  </si>
  <si>
    <t>2.21</t>
  </si>
  <si>
    <t>Additional Elements of Informed Consent</t>
  </si>
  <si>
    <t>Risks</t>
  </si>
  <si>
    <t>Termination of Participation</t>
  </si>
  <si>
    <t>Cost</t>
  </si>
  <si>
    <t>Withdrawal</t>
  </si>
  <si>
    <t>New Findings</t>
  </si>
  <si>
    <t>Number of Participants</t>
  </si>
  <si>
    <t>Biospecimens</t>
  </si>
  <si>
    <t>Results</t>
  </si>
  <si>
    <t>Genome Sequencing</t>
  </si>
  <si>
    <t>• Is there a statement that the particular treatment or procedure may involve risks to the subject (or to the embryo or fetus, if the subject is or may become pregnant) that are currently unforeseeable?</t>
  </si>
  <si>
    <t>• Are there any additional costs to the subject that may result  from participation in the research?</t>
  </si>
  <si>
    <t>• What are the consequences of a subject's decision to withdraw from the research?
• Are there procedures for orderly termination of the participation of the subject?</t>
  </si>
  <si>
    <t>• Is there a statement that significant new findings developed during the course of the research that may relate to the subject's willingness to continue participation will be provided to the subject?</t>
  </si>
  <si>
    <t>• Is there a statement of the approximate number of subjects involved in the study?</t>
  </si>
  <si>
    <t>• Is there a statement that the subject's biospecimens (even if identifiers are removed) may be used for commercial profit?
• Is there a statement whether the subject will or will not share in this commercial profit?</t>
  </si>
  <si>
    <t>• Is there a statement regarding whether clinically relevant research results, including individual research results, will be disclosed to subjects?
• If results will be disclosed under what conditions?</t>
  </si>
  <si>
    <t>• For research involving biospecimens, whether the research will (if known) or might include whole genome sequencing?</t>
  </si>
  <si>
    <t xml:space="preserve">Broad consent for the storage, maintenance, and secondary research use of identifiable private information or identifiable biospecimens (collected for either research studies other than the proposed research or nonresearch purposes) is permitted as an alternative to the informed consent requirement. </t>
  </si>
  <si>
    <t>2.22</t>
  </si>
  <si>
    <t>2.23</t>
  </si>
  <si>
    <t>2.24</t>
  </si>
  <si>
    <t>2.25</t>
  </si>
  <si>
    <t>2.26</t>
  </si>
  <si>
    <t>Elements of Broad Consent</t>
  </si>
  <si>
    <t>General Description of Research</t>
  </si>
  <si>
    <t>Description of Identifiable Information</t>
  </si>
  <si>
    <t>Period of Time</t>
  </si>
  <si>
    <t>Statement of Details</t>
  </si>
  <si>
    <t>Disclosure Statement</t>
  </si>
  <si>
    <t>Contact</t>
  </si>
  <si>
    <t>• Is there a general description of the types of research that may be conducted with the identifiable private information or identifiable biospecimens?
• Does this description include sufficient information such that a reasonable person would expect that the broad consent would permit the types of research conducted?</t>
  </si>
  <si>
    <t>• Is there a description of the period of time that the identifiable private information or identifiable biospecimens may be stored and maintained (which period of time could be indefinite)?
• Is there description of the period of time that the identifiable private information or identifiable biospecimens may be used for research purposes (which period of time could be indefinite)?</t>
  </si>
  <si>
    <t>• Is there a statement that unless the subject or legally authorized representative will be provided details about specific research studies, a statement that they will not be informed of the details of any specific research studies that might be conducted using the subject's identifiable private information or identifiable biospecimens, including the purposes of the research, and that they might have chosen not to consent to some of those specific research studies?</t>
  </si>
  <si>
    <t>• Is there a statement that such results may not be disclosed to the subject unless, it is known that clinically relevant research results, including individual research results, will be disclosed to the subject in all circumstances?</t>
  </si>
  <si>
    <t>• Is there an explanation of whom to contact for answers to questions about the subject's rights and about storage and use of the subject's identifiable private information or identifiable biospecimens?
• Is there information on whom to contact in the event of a research-related harm?</t>
  </si>
  <si>
    <t>2.27</t>
  </si>
  <si>
    <t>2.28</t>
  </si>
  <si>
    <r>
      <rPr>
        <b/>
        <i/>
        <sz val="11"/>
        <color theme="1"/>
        <rFont val="Calibri"/>
        <family val="2"/>
        <scheme val="minor"/>
      </rPr>
      <t>Waiver</t>
    </r>
    <r>
      <rPr>
        <sz val="11"/>
        <color theme="1"/>
        <rFont val="Calibri"/>
        <family val="2"/>
        <scheme val="minor"/>
      </rPr>
      <t xml:space="preserve"> - An IRB may waive the requirement to obtain informed consent for research.  If an individual was asked to provide broad consent for the storage, maintenance, and secondary research use of identifiable private information or identifiable biospecimens in accordance with the requirements , and refused to consent, an IRB cannot waive consent for the storage, maintenance, or secondary research use of the identifiable private information or identifiable biospecimens.
</t>
    </r>
    <r>
      <rPr>
        <b/>
        <i/>
        <sz val="11"/>
        <color theme="1"/>
        <rFont val="Calibri"/>
        <family val="2"/>
        <scheme val="minor"/>
      </rPr>
      <t xml:space="preserve">Alteration </t>
    </r>
    <r>
      <rPr>
        <sz val="11"/>
        <color theme="1"/>
        <rFont val="Calibri"/>
        <family val="2"/>
        <scheme val="minor"/>
      </rPr>
      <t>- An IRB may approve a consent procedure that omits some, or alters some or all, of the elements of informed consent.  If a broad consent procedure is used, an IRB may not omit or alter any of the elements required.</t>
    </r>
  </si>
  <si>
    <t>Requirements for Waiver and Alteration</t>
  </si>
  <si>
    <t>General Waiver or Alteration of Consent</t>
  </si>
  <si>
    <t>Waiver and Alteration of Consent (State and Local Officials)</t>
  </si>
  <si>
    <t>Waiver and Alteration (General)</t>
  </si>
  <si>
    <r>
      <rPr>
        <b/>
        <i/>
        <sz val="11"/>
        <color theme="1"/>
        <rFont val="Calibri"/>
        <family val="2"/>
        <scheme val="minor"/>
      </rPr>
      <t>Waiver</t>
    </r>
    <r>
      <rPr>
        <sz val="11"/>
        <color theme="1"/>
        <rFont val="Calibri"/>
        <family val="2"/>
        <scheme val="minor"/>
      </rPr>
      <t xml:space="preserve"> -  An IRB may waive the requirement to obtain informed consent for research if it satisfies the statutory requirements.   If an individual was asked to provide broad consent for the storage, maintenance, and secondary research use of identifiable private information or identifiable biospecimens in accordance with the statutory requirements, and refused to consent, an IRB cannot waive consent for the storage, maintenance, or secondary research use of the identifiable private information or identifiable biospecimens.
</t>
    </r>
    <r>
      <rPr>
        <b/>
        <i/>
        <sz val="11"/>
        <color theme="1"/>
        <rFont val="Calibri"/>
        <family val="2"/>
        <scheme val="minor"/>
      </rPr>
      <t xml:space="preserve">Alteration </t>
    </r>
    <r>
      <rPr>
        <sz val="11"/>
        <color theme="1"/>
        <rFont val="Calibri"/>
        <family val="2"/>
        <scheme val="minor"/>
      </rPr>
      <t>- An IRB may approve a consent procedure that omits some, or alters some or all, of the elements of informed consent.  If a broad consent procedure is used, an IRB may not omit or alter any of the elements required.</t>
    </r>
  </si>
  <si>
    <t>• In order for an IRB to waive or alter consent, the IRB must find and document that: (1) The research involves no more than minimal risk to the subjects; (2) The research could not practicably be carried out without the requested waiver or alteration; (3)  If the research involves using identifiable private information or identifiable biospecimens, the research could not practicably be carried out without using such information or biospecimens in an identifiable format; (4) The waiver or alteration will not adversely affect the rights and welfare of the subjects; and (5) Whenever appropriate, the subjects or legally authorized representatives will be provided with additional pertinent information after participation.</t>
  </si>
  <si>
    <t>2.29</t>
  </si>
  <si>
    <t>Screening, recruiting, or determining eligibility</t>
  </si>
  <si>
    <t>Eligibility</t>
  </si>
  <si>
    <t>• AN IRB may approve a research proposal in which an investigator will obtain information or biospecimens for the purpose of screening, recruiting, or determining the eligibility of prospective subjects without the informed consent of the prospective subject or the subject's legally authorized representative, if either of the following conditions are met: (1) The investigator will obtain information through oral or written communication with the prospective subject or legally authorized representative, or (2) The investigator will obtain identifiable private information or identifiable biospecimens by accessing records or stored identifiable biospecimens.</t>
  </si>
  <si>
    <t>Screening, Recruiting or Determing Eligibility</t>
  </si>
  <si>
    <t>2.30</t>
  </si>
  <si>
    <t>Posting of Clinical Trial Consent Form</t>
  </si>
  <si>
    <t>Consent Form</t>
  </si>
  <si>
    <t>Preemption</t>
  </si>
  <si>
    <t>Documentation of Informed Consent</t>
  </si>
  <si>
    <t>2.31</t>
  </si>
  <si>
    <t>Informed consent shall be documented by the use of a written informed consent form approved by the IRB and signed (including in an electronic format) by the subject or the subject's legally authorized representative. A written copy shall be given to the person signing the informed consent form.</t>
  </si>
  <si>
    <t>2.32</t>
  </si>
  <si>
    <t>2.33</t>
  </si>
  <si>
    <t>Form of Informed Consent</t>
  </si>
  <si>
    <t>Waiver of Requirement for Signed Informed Consent</t>
  </si>
  <si>
    <t>• A written informed consent form that meets the requirements of §46.116. The investigator shall give either the subject or the subject's legally authorized representative adequate opportunity to read the informed consent form before it is signed; alternatively, this form may be read to the subject or the subject's legally authorized representative.
• A short form written informed consent form stating that the elements of informed consent required by §46.116 have been presented orally to the subject or the subject's legally authorized representative, and that the key information required by §46.116(a)(5)(i) was presented first to the subject, before other information, if any, was provided. The IRB shall approve a written summary of what is to be said to the subject or the legally authorized representative. When this method is used, there shall be a witness to the oral presentation. Only the short form itself is to be signed by the subject or the subject's legally authorized representative. However, the witness shall sign both the short form and a copy of the summary, and the person actually obtaining consent shall sign a copy of the summary. A copy of the summary shall be given to the subject or the subject's legally authorized representative, in addition to a copy of the short form.</t>
  </si>
  <si>
    <t>IRB Membership:</t>
  </si>
  <si>
    <t>Membership Composition</t>
  </si>
  <si>
    <t>Gender of Members</t>
  </si>
  <si>
    <t>Expertise of Members</t>
  </si>
  <si>
    <t>Affiliation of Members</t>
  </si>
  <si>
    <t>Conflict of Interest</t>
  </si>
  <si>
    <t>Outside Expertise to Members</t>
  </si>
  <si>
    <t>IRB Functions and Operations:</t>
  </si>
  <si>
    <t>IRB Membership</t>
  </si>
  <si>
    <t>IRB Functions and Operations</t>
  </si>
  <si>
    <t>• Are there at least five (5) members with varying backgrounds?
• Is the IRB able to ascertain the acceptability of proposed research in terms of institutional commitments and regulations, applicable law, and standards of professional conduct and practice? 
• If the IRB regularly reviews research that involves vulnerable categories of subjects (ie children, prisoners, pregnant women) is consideration given to the inclusion of one or more individuals who are knowledgable and experienced working with these subjects?</t>
  </si>
  <si>
    <t>• Are there members of both genders on the IRB?
• Does the IRB consist of members from multiple professions?</t>
  </si>
  <si>
    <t>• Is at least one member of the IRB primary concern in scientific areas?
• Is at least one member of the IRB primary concern in non-scientific areas?</t>
  </si>
  <si>
    <t>• Is at least one member of the IRB not otherwise affiliated with the institution and who is not part of the immediate family of a person who is affiliated with the institution?</t>
  </si>
  <si>
    <t>• Does the IRB have a member(s) who has a conflict of interest, except to provide information requested by the IRB?</t>
  </si>
  <si>
    <t>• Does the IRB invite individuals with competence in special areas to assist in the review of issues which require expertise beyond or in addition to that available on the IRB?
• If does the IRB ensure that these individuals may not vote with the IRB?</t>
  </si>
  <si>
    <t>Procedures</t>
  </si>
  <si>
    <t>Review and Approval</t>
  </si>
  <si>
    <t>IRB Review of Research</t>
  </si>
  <si>
    <t>IRB Review of Research:</t>
  </si>
  <si>
    <t>• Are written procedures followed as required by statute and law?</t>
  </si>
  <si>
    <t>• Except for when the expedited review procedure is used, is proposed research reviewed at a meeting with the majority of IRB members present?
• Is at least one member present whose primary concerns are in nonscientific concerns? 
• Was the research approved by a majority of those present at the meeting?</t>
  </si>
  <si>
    <t>Committee Powers</t>
  </si>
  <si>
    <t>Committee Decision</t>
  </si>
  <si>
    <t>Continuing Review</t>
  </si>
  <si>
    <t>Expedited Review:</t>
  </si>
  <si>
    <t>Expedited Review</t>
  </si>
  <si>
    <t>• Does the IRB have authority to aprove, require modification of or disapprove research activities?</t>
  </si>
  <si>
    <t>• Does the IRB ensure that subjects are given an informed consent form in accordance with Section 46.116?
• Does IRB require if appropriate additional information in the informed consent beyond the requirements of Section 46.116, if in the IRB's judgement the information would meaningfully add to the protection of the rights and welfare subjects?</t>
  </si>
  <si>
    <t>• Does the IRB require documentation of informed consent or waive documentation in accordance with Section 46.117?</t>
  </si>
  <si>
    <t>• Did the IRB notify investigators and the institution in writing of its decision to approve or disapprove the proposed research activity, or of modifications required to secure IRB approval of the research activity?
• If the IRB decided to disapprove a research activity did it, include in its written notification a statement of the reasons for its decision and give the investigator an opportunity to respond in person or in writing?</t>
  </si>
  <si>
    <t>• Does the IRB conduct continuing review of research covered by its policy at an interval appropriate to the degree of risk, but not less than once per year?
• Does the IRB have authority to observe or have a third party observe the consent process and research?</t>
  </si>
  <si>
    <t>Criteria for IRB Approval of Research:</t>
  </si>
  <si>
    <t>Criteria for IRB Approval of Research</t>
  </si>
  <si>
    <t>When may Expedited Review be Used</t>
  </si>
  <si>
    <t>• If expedited review was used did it meet one or both of the following criteria: (1) Some or all of the research appearing on the list and found by the reviewer(s) to involve no more than minimal risk; and (2) Minor changes in previously approved research during the period (of one year or less) for which approval is authorized?
• If the research was not approved, was it disapproved only after review in accordance with the non-expedited procedure set forth in §46.108(b)?</t>
  </si>
  <si>
    <t>Updates regarding Expedited Review</t>
  </si>
  <si>
    <t>• If expedited review is used for approval has the IRB adopted a method for keeping all members advised of research proposals which have been approved using expedited review?</t>
  </si>
  <si>
    <t>Additional Safeguards for Approval</t>
  </si>
  <si>
    <t>Approval Criteria</t>
  </si>
  <si>
    <t>Review by Institution:</t>
  </si>
  <si>
    <t>Secondary Review</t>
  </si>
  <si>
    <t>Cooperative Research:</t>
  </si>
  <si>
    <t>Multiple Institutions</t>
  </si>
  <si>
    <t>Cooperative Research</t>
  </si>
  <si>
    <t>Suspension or Termination of IRB Approval of Research:</t>
  </si>
  <si>
    <t>IRB Records:</t>
  </si>
  <si>
    <t>Review by Institution</t>
  </si>
  <si>
    <t>Suspension or Termination of IRB Approval of Research</t>
  </si>
  <si>
    <t>IRB Records</t>
  </si>
  <si>
    <t>• If the research subjects are likely to be vulnerable to coercion or undue influence (such as children, prisoners or pregnant women) have additional safeguards been included in the study to protect the rights and welfare of these subjects?</t>
  </si>
  <si>
    <t>• Research covered by this policy that has been approved by an IRB may be subject to further appropriate review and approval or disapproval by officials of the institution?
• If there is additional review those officials may not approve the research if it has not been approved by an IRB?</t>
  </si>
  <si>
    <t>Suspension or Termination</t>
  </si>
  <si>
    <t>• Does the IRB have authority to suspend or terminate approval of research that is not being conducted in accordance with the IRB’s requirements or that has been associated with unexpected serious harm to subjects?
• If there is any suspension or termination of approval does it include a statement of the reasons for the IRB’s action and shall be reported promptly to the investigator, appropriate institutional officials, and the department or agency head?</t>
  </si>
  <si>
    <t>• Each institution is responsible for safeguarding the rights and welfare of human subjects and for complying with its policy.
• With the approval of the department or agency head, an institution participating in a cooperative project may enter into a joint review arrangement, rely upon the review of another qualified IRB, or make similar arrangements for avoiding duplication of effort.</t>
  </si>
  <si>
    <t>• Has the IRB prepared and maintained the following documentation: (1) Copies of all research proposals reviewed, scientific evaluations, if any, that accompany the proposals, approved sample consent documents, progress reports submitted by investigators, and reports of injuries to subjects; (2) Minutes of IRB meetings which shall be in sufficient detail to show attendance at the meetings; actions taken by the IRB; the vote on these actions including the number of members voting for, against, and abstaining; the
basis for requiring changes in or disapproving research; and a written summary of the discussion of controverted issues and their resolution; (3) Records of continuing review activities; (4) Copies of all correspondence between the IRB and the investigators; (5) A list of IRB members in the same detail as described is §46.103(b)(3); (6) Written procedures for the IRB in the same detail as described in §46.103(b)(4) and §46.103(b)(5); and (7) Statements of significant new findings provided to subjects, as required by §46.116(b)(5)?</t>
  </si>
  <si>
    <t>• Have records required by statute been retained for at least 3 years, and records relating to research which is conducted shall be retained for at least 3 years after completion of the research?
• Are all records accessible for inspection and copying by authorized representatives of the department or agency at reasonable times and in a reasonable manner?</t>
  </si>
  <si>
    <t>An IRB is a committee within a university or other organization receiving federal funds to conduct research. The IRB reviews research proposals-before a project is submitted to a funding agency-to determine if the research project follows the ethical principles and federal regulations for the protection of human subjects. The IRB has the authority to approve, disapprove or require modifications of these projects.  
An IRB consists of at least five members of varying backgrounds. IRB members should have the professional experience to provide appropriate scientific and ethical review. An IRB must have at least one scientist member and at least one member whose primary concerns are nonscientific. Additionally, there must be one member who is not otherwise affiliated with the institution (a community representative). The IRB should strive for appropriate representation in gender and racial and cultural heritage as well.  
In 1974, the Department of Health Education and Welfare promulgated the regulations on the Protection of Human Subjects that established the IRB. IRBs are administered on a federal level by the Office for Human Research Protections (OHRP), an office within the Department of Health and Human Services. OHRP assists IRBs in their work and receives and investigates claims of inappropriate research practices.
The institution that the IRB serves provides administrative support for its activities including designation of an individual within the institution to oversee research and IRB functions. The institution also files an "Assurance" with the federal government that describes the procedures and guidelines that the IRB must follow.</t>
  </si>
  <si>
    <t>• Does the department or agency head have the ability to restrict, suspend, terminate, or choose not to authorize an institution's or IRB's use of the expedited review procedure?</t>
  </si>
  <si>
    <t>• In order to approve the research have the following requirements been satisfied: (1) Risks to subjects are minimized: (i) By using procedures which are consistent with sound research design and do not unnecessarily expose subjects to risk, and (ii) whenever appropriate, by using procedures already being performed on the subjects for diagnostic or treatment purposes; (2) Risks to subjects are reasonable in relation to anticipated benefits, if any, to subjects, and the importance of the knowledge that may reasonably be expected to result; (3) Selection of subjects is equitable; (4) Informed consent will be sought from each prospective subject or the subject’s legally authorized representative, in accordance with, and to the extent required by §46.116; (5) Informed consent will be appropriately documented, in accordance with, and to the extent required by §46.117; (6) When appropriate, the research plan makes adequate provision for monitoring the data collected to ensure the safety of subjects; and (7) When appropriate, there are adequate provisions to protect the privacy of subjects and to maintain the confidentiality of data?
• If the research was not approved, was it disapproved only after review in accordance with the non-expedited procedure set forth in §46.108(b)?</t>
  </si>
  <si>
    <t>Before involving a human subject in research covered by this policy, an investigator shall obtain the legally effective informed consent of the subject or the subject's legally authorized representative.  An investigator shall seek informed consent only under circumstances that provide the prospective subject or the legally authorized representative sufficient opportunity to discuss and consider whether or not to participate and that minimize the possibility of coercion or undue influence.  The information that is given to the subject or the legally authorized representative shall be in language understandable to the subject or the legally authorized representative.  The prospective subject or the legally authorized representative must be provided with the information that a reasonable person would want to have in order to make an informed decision about whether to participate and an opportunity to discuss that information.  Unless broad consent is permissible by statute.</t>
  </si>
  <si>
    <t>• Is there an explanation as whether any compensation and an explanation as to whether any medical treatments are available if injury occurs?
• If there are compensation or treatments available, what do they consist of or where can further information may be obtained?</t>
  </si>
  <si>
    <t>• Is there an explanation of whom to contact for answers to pertinent questions about the research and resedarch subject's rights?
• Is there information on whom to contact in the event of a research-related injury to the individual?</t>
  </si>
  <si>
    <t>• Are there anticipated circumstances under which the subject's participation may be terminated by the investigator without regard to the subject's or the legally authorized representative's consent?</t>
  </si>
  <si>
    <t>Elements of Broad Consent for storage, maintenance, and secondary research use of identifiable private information or identifiable biospecimens</t>
  </si>
  <si>
    <t>• Is there a description of the identifiable private information or identifiable biospecimens that might be used in research?
• Is there a statement whether sharing of identifiable private information or identifiable biospecimens might occur? 
• Is there a statement with the types of institutions or researchers that might conduct research with the identifiable private information or identifiable biospecimens?</t>
  </si>
  <si>
    <t>Waiver or Alteration of Consent in research involving public benefit and service (subject to approval of state or local officials)</t>
  </si>
  <si>
    <t>• Does the informed consent preempt any applicable federal, state, or local laws (including tribal laws passed by the official governing body of an American Indian or Alaska Native tribe) that require additional information to be disclosed in order for informed consent to be legally effective?</t>
  </si>
  <si>
    <t>• Are the risks balanced and shown to be in a favorable ratio?
• Does the assessment of the justifiability of research reflect at least the following considerations: (1) Brutal or inhumane treatment of human subjects is never morally justified; (2) Risks are reduced to those necessary to achieve the research objective; (3) If the research involves significant risk of serious impairment, has the review committee been extraordinarily insistent on the justification of the risk; (4) When vulnerable populations are involved in research, the appropriateness of involving them should itself be demonstrated; and (5) Relevant risks and benefits must be thoroughly arrayed in documents and procedures used in the informed consent process?</t>
  </si>
  <si>
    <t>• Are researchers exhibiting fairness in the selection of research subjects (Researchers should not offer potentially beneficial research only to some patients who are in their favor or select only "undesirable" persons for risky research?</t>
  </si>
  <si>
    <t>• Has a distinction been drawn between classes of subjects that ought and ought not participate in any particular kind of research, based on the ability of members of that class to bear burdens an on the appropriateness of placing burdens on already burdened persons?</t>
  </si>
  <si>
    <t>• Does the research or demonstration project that is to be conducted by or subject to the approval of state or local government officials and that is designed to study, evaluate, or otherwise examine: (1) Public benefit or service programs; (2) Procedures for obtaining benefits or services under those programs; (3) Possible changes in or alternatives to those programs or procedures; or (4) Possible changes in methods or levels of payment for benefits or services under those programs?
• Whether the research could not practicably be carried out without the waiver or alteration?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</si>
</sst>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6" x14ac:knownFonts="1">
    <font>
      <sz val="11"/>
      <color theme="1"/>
      <name val="Calibri"/>
      <family val="2"/>
      <scheme val="minor"/>
    </font>
    <font>
      <sz val="10"/>
      <color theme="1"/>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6"/>
      <color theme="0"/>
      <name val="Calibri"/>
      <family val="2"/>
      <scheme val="minor"/>
    </font>
    <font>
      <b/>
      <i/>
      <sz val="11"/>
      <color theme="1"/>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6"/>
      <color theme="1"/>
      <name val="Calibri"/>
      <family val="2"/>
      <scheme val="minor"/>
    </font>
    <font>
      <i/>
      <sz val="11"/>
      <color theme="1"/>
      <name val="Calibri"/>
      <family val="2"/>
      <scheme val="minor"/>
    </font>
    <font>
      <sz val="16"/>
      <color theme="1"/>
      <name val="Times New Roman"/>
      <family val="1"/>
    </font>
    <font>
      <u/>
      <sz val="11"/>
      <color theme="10"/>
      <name val="Calibri"/>
      <family val="2"/>
      <scheme val="minor"/>
    </font>
    <font>
      <u/>
      <sz val="11"/>
      <color theme="10"/>
      <name val="Times New Roman"/>
      <family val="1"/>
    </font>
    <font>
      <sz val="12"/>
      <color theme="1"/>
      <name val="Calibri"/>
      <family val="2"/>
      <scheme val="minor"/>
    </font>
    <font>
      <b/>
      <sz val="12"/>
      <color theme="0"/>
      <name val="Calibri"/>
      <family val="2"/>
      <scheme val="minor"/>
    </font>
    <font>
      <b/>
      <sz val="10"/>
      <color theme="0"/>
      <name val="Times New Roman"/>
      <family val="1"/>
    </font>
    <font>
      <sz val="10"/>
      <color theme="1"/>
      <name val="Times New Roman"/>
      <family val="1"/>
    </font>
    <font>
      <sz val="11"/>
      <color rgb="FF000000"/>
      <name val="Calibri"/>
      <family val="2"/>
      <scheme val="minor"/>
    </font>
    <font>
      <b/>
      <sz val="11"/>
      <color rgb="FF000000"/>
      <name val="Calibri"/>
      <family val="2"/>
      <scheme val="minor"/>
    </font>
    <font>
      <b/>
      <i/>
      <sz val="11"/>
      <color rgb="FF000000"/>
      <name val="Calibri"/>
      <family val="2"/>
      <scheme val="minor"/>
    </font>
    <font>
      <b/>
      <sz val="10"/>
      <color theme="1"/>
      <name val="Times New Roman"/>
      <family val="1"/>
    </font>
    <font>
      <sz val="11"/>
      <color theme="1"/>
      <name val="Times New Roman"/>
      <family val="1"/>
    </font>
    <font>
      <b/>
      <sz val="11"/>
      <color theme="0"/>
      <name val="Times New Roman"/>
      <family val="1"/>
    </font>
    <font>
      <b/>
      <sz val="11"/>
      <color theme="1"/>
      <name val="Times New Roman"/>
      <family val="1"/>
    </font>
  </fonts>
  <fills count="10">
    <fill>
      <patternFill patternType="none"/>
    </fill>
    <fill>
      <patternFill patternType="gray125"/>
    </fill>
    <fill>
      <patternFill patternType="solid">
        <fgColor rgb="FF00B0F0"/>
        <bgColor indexed="64"/>
      </patternFill>
    </fill>
    <fill>
      <patternFill patternType="solid">
        <fgColor rgb="FFFF0000"/>
        <bgColor indexed="64"/>
      </patternFill>
    </fill>
    <fill>
      <patternFill patternType="solid">
        <fgColor theme="2"/>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theme="0" tint="-0.14993743705557422"/>
        <bgColor indexed="64"/>
      </patternFill>
    </fill>
    <fill>
      <patternFill patternType="solid">
        <fgColor rgb="FF0070C0"/>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158">
    <xf numFmtId="0" fontId="0" fillId="0" borderId="0" xfId="0"/>
    <xf numFmtId="0" fontId="3" fillId="8" borderId="5"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5" fillId="9" borderId="5" xfId="0" applyFont="1" applyFill="1" applyBorder="1" applyAlignment="1">
      <alignment horizontal="left" wrapText="1"/>
    </xf>
    <xf numFmtId="0" fontId="5" fillId="9" borderId="3" xfId="0" applyFont="1" applyFill="1" applyBorder="1" applyAlignment="1">
      <alignment horizontal="left" wrapText="1"/>
    </xf>
    <xf numFmtId="0" fontId="0" fillId="0" borderId="5" xfId="0" applyBorder="1" applyAlignment="1">
      <alignment horizontal="left"/>
    </xf>
    <xf numFmtId="0" fontId="0" fillId="0" borderId="3" xfId="0"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0" fillId="0" borderId="1" xfId="0" applyBorder="1" applyAlignment="1">
      <alignment horizontal="left"/>
    </xf>
    <xf numFmtId="0" fontId="0" fillId="0" borderId="0" xfId="0"/>
    <xf numFmtId="0" fontId="0" fillId="0" borderId="0" xfId="0" applyAlignment="1">
      <alignment vertical="top" wrapText="1"/>
    </xf>
    <xf numFmtId="0" fontId="4" fillId="2" borderId="1" xfId="0" applyFont="1" applyFill="1" applyBorder="1" applyAlignment="1">
      <alignment horizontal="center" vertical="center"/>
    </xf>
    <xf numFmtId="0" fontId="0" fillId="0" borderId="0" xfId="0" applyAlignment="1">
      <alignment wrapText="1"/>
    </xf>
    <xf numFmtId="49" fontId="0" fillId="0" borderId="0" xfId="0" applyNumberFormat="1" applyAlignment="1">
      <alignment horizontal="left" vertical="top"/>
    </xf>
    <xf numFmtId="49" fontId="0" fillId="0" borderId="0" xfId="0" applyNumberFormat="1" applyFont="1"/>
    <xf numFmtId="1" fontId="0" fillId="0" borderId="0" xfId="0" applyNumberFormat="1"/>
    <xf numFmtId="49" fontId="3" fillId="0" borderId="1" xfId="0" applyNumberFormat="1" applyFont="1" applyBorder="1"/>
    <xf numFmtId="1" fontId="3" fillId="0" borderId="1" xfId="0" applyNumberFormat="1" applyFont="1" applyBorder="1" applyAlignment="1">
      <alignment horizontal="center"/>
    </xf>
    <xf numFmtId="1" fontId="0" fillId="0" borderId="1" xfId="0" applyNumberFormat="1" applyBorder="1"/>
    <xf numFmtId="49" fontId="0" fillId="0" borderId="1" xfId="0" applyNumberFormat="1" applyFont="1" applyBorder="1"/>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wrapText="1"/>
    </xf>
    <xf numFmtId="1" fontId="0" fillId="0" borderId="1" xfId="0" applyNumberFormat="1" applyBorder="1" applyAlignment="1">
      <alignment wrapText="1"/>
    </xf>
    <xf numFmtId="0" fontId="3" fillId="4" borderId="1" xfId="0" applyFont="1" applyFill="1" applyBorder="1" applyAlignment="1">
      <alignment horizontal="center" vertical="center" wrapText="1"/>
    </xf>
    <xf numFmtId="0" fontId="3" fillId="0" borderId="1" xfId="0" applyFont="1" applyBorder="1" applyAlignment="1">
      <alignment wrapText="1"/>
    </xf>
    <xf numFmtId="1" fontId="3" fillId="0" borderId="1" xfId="0" applyNumberFormat="1" applyFont="1" applyBorder="1" applyAlignment="1">
      <alignment wrapText="1"/>
    </xf>
    <xf numFmtId="0" fontId="0" fillId="0" borderId="0" xfId="0" applyFont="1" applyAlignment="1">
      <alignment horizontal="left"/>
    </xf>
    <xf numFmtId="1" fontId="3" fillId="2" borderId="1" xfId="0" applyNumberFormat="1" applyFont="1" applyFill="1" applyBorder="1" applyAlignment="1">
      <alignment horizontal="center"/>
    </xf>
    <xf numFmtId="1" fontId="2" fillId="3" borderId="1" xfId="0" applyNumberFormat="1" applyFont="1" applyFill="1" applyBorder="1" applyAlignment="1">
      <alignment horizontal="center"/>
    </xf>
    <xf numFmtId="1" fontId="3" fillId="0" borderId="1" xfId="0" applyNumberFormat="1" applyFont="1" applyBorder="1"/>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0" borderId="0" xfId="0" applyNumberFormat="1" applyFont="1" applyAlignment="1">
      <alignment horizontal="center" vertical="center" wrapText="1"/>
    </xf>
    <xf numFmtId="0" fontId="8" fillId="0" borderId="0" xfId="0" applyFont="1"/>
    <xf numFmtId="0" fontId="9" fillId="3" borderId="1" xfId="0" applyFont="1" applyFill="1" applyBorder="1" applyAlignment="1">
      <alignment horizontal="center" vertical="center"/>
    </xf>
    <xf numFmtId="164" fontId="0" fillId="0" borderId="1" xfId="0" applyNumberFormat="1" applyBorder="1"/>
    <xf numFmtId="49" fontId="10" fillId="0" borderId="0" xfId="0" applyNumberFormat="1" applyFont="1"/>
    <xf numFmtId="0" fontId="4" fillId="0" borderId="0" xfId="0" applyFont="1" applyAlignment="1">
      <alignment horizontal="left"/>
    </xf>
    <xf numFmtId="0" fontId="0" fillId="0" borderId="1" xfId="0" applyBorder="1" applyAlignment="1"/>
    <xf numFmtId="0" fontId="0" fillId="2" borderId="1" xfId="0" applyFill="1" applyBorder="1" applyAlignment="1">
      <alignment horizontal="center" wrapText="1"/>
    </xf>
    <xf numFmtId="0" fontId="0" fillId="5" borderId="1" xfId="0" applyFill="1" applyBorder="1" applyAlignment="1">
      <alignment horizontal="center" wrapText="1"/>
    </xf>
    <xf numFmtId="0" fontId="8" fillId="3" borderId="1" xfId="0" applyFont="1" applyFill="1" applyBorder="1" applyAlignment="1">
      <alignment horizontal="center" wrapText="1"/>
    </xf>
    <xf numFmtId="0" fontId="7" fillId="4" borderId="1" xfId="0" applyFont="1" applyFill="1" applyBorder="1" applyAlignment="1">
      <alignment horizontal="center" wrapText="1"/>
    </xf>
    <xf numFmtId="0" fontId="3" fillId="0" borderId="0" xfId="0" applyNumberFormat="1" applyFont="1" applyFill="1" applyAlignment="1">
      <alignment horizontal="right"/>
    </xf>
    <xf numFmtId="0" fontId="3" fillId="0" borderId="0" xfId="0" applyFont="1" applyAlignment="1">
      <alignment horizontal="right" vertical="top" wrapText="1"/>
    </xf>
    <xf numFmtId="49" fontId="3" fillId="0" borderId="0" xfId="0" applyNumberFormat="1" applyFont="1" applyAlignment="1">
      <alignment wrapText="1"/>
    </xf>
    <xf numFmtId="1" fontId="0" fillId="0" borderId="0" xfId="0" applyNumberFormat="1" applyAlignment="1">
      <alignment wrapText="1"/>
    </xf>
    <xf numFmtId="0" fontId="12" fillId="0" borderId="0" xfId="0" applyFont="1"/>
    <xf numFmtId="0" fontId="14" fillId="0" borderId="0" xfId="6" applyFont="1"/>
    <xf numFmtId="0" fontId="0" fillId="0" borderId="0" xfId="0" applyFill="1"/>
    <xf numFmtId="1" fontId="2" fillId="6" borderId="1" xfId="0" applyNumberFormat="1" applyFont="1" applyFill="1" applyBorder="1" applyAlignment="1">
      <alignment horizontal="center"/>
    </xf>
    <xf numFmtId="1" fontId="3" fillId="7" borderId="1" xfId="0" applyNumberFormat="1" applyFont="1" applyFill="1" applyBorder="1" applyAlignment="1">
      <alignment horizontal="center"/>
    </xf>
    <xf numFmtId="0" fontId="2"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49" fontId="3" fillId="8" borderId="0" xfId="0" applyNumberFormat="1" applyFont="1" applyFill="1" applyAlignment="1">
      <alignment horizontal="left" vertical="top"/>
    </xf>
    <xf numFmtId="0" fontId="6" fillId="8" borderId="0" xfId="0" applyFont="1" applyFill="1" applyAlignment="1">
      <alignment vertical="top" wrapText="1"/>
    </xf>
    <xf numFmtId="0" fontId="3" fillId="8" borderId="0" xfId="0" applyFont="1" applyFill="1" applyAlignment="1">
      <alignment vertical="top" wrapText="1"/>
    </xf>
    <xf numFmtId="0" fontId="2" fillId="8" borderId="0" xfId="0" applyFont="1" applyFill="1" applyAlignment="1">
      <alignment vertical="top" wrapText="1"/>
    </xf>
    <xf numFmtId="0" fontId="0" fillId="8" borderId="0" xfId="0" applyFill="1"/>
    <xf numFmtId="0" fontId="3" fillId="0" borderId="0" xfId="0" applyFont="1" applyAlignment="1">
      <alignment horizontal="center"/>
    </xf>
    <xf numFmtId="0" fontId="0" fillId="0" borderId="0" xfId="0" applyBorder="1" applyAlignment="1">
      <alignment horizontal="left"/>
    </xf>
    <xf numFmtId="0" fontId="8" fillId="0" borderId="0" xfId="0" applyFont="1" applyFill="1" applyBorder="1" applyAlignment="1">
      <alignment horizontal="center" wrapText="1"/>
    </xf>
    <xf numFmtId="0" fontId="0" fillId="7" borderId="1" xfId="0" applyFill="1" applyBorder="1" applyAlignment="1">
      <alignment horizontal="center" wrapText="1"/>
    </xf>
    <xf numFmtId="0" fontId="0" fillId="0" borderId="0" xfId="0"/>
    <xf numFmtId="49" fontId="3" fillId="0" borderId="0" xfId="0" applyNumberFormat="1" applyFont="1"/>
    <xf numFmtId="0" fontId="0" fillId="0" borderId="0" xfId="0"/>
    <xf numFmtId="0" fontId="15" fillId="0" borderId="2" xfId="0" applyFont="1" applyBorder="1" applyAlignment="1">
      <alignment horizontal="left" wrapText="1"/>
    </xf>
    <xf numFmtId="0" fontId="16" fillId="0" borderId="2" xfId="0" applyFont="1" applyFill="1" applyBorder="1" applyAlignment="1">
      <alignment horizontal="left" wrapText="1"/>
    </xf>
    <xf numFmtId="0" fontId="0" fillId="0" borderId="0" xfId="0"/>
    <xf numFmtId="0" fontId="16" fillId="0" borderId="2" xfId="0" applyFont="1" applyFill="1" applyBorder="1" applyAlignment="1">
      <alignment horizontal="left" wrapText="1"/>
    </xf>
    <xf numFmtId="0" fontId="0" fillId="0" borderId="0" xfId="0"/>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49" fontId="3" fillId="0" borderId="3" xfId="0" applyNumberFormat="1" applyFont="1" applyFill="1" applyBorder="1" applyAlignment="1">
      <alignment vertical="center" wrapText="1"/>
    </xf>
    <xf numFmtId="0" fontId="5" fillId="0" borderId="4" xfId="0" applyFont="1" applyFill="1" applyBorder="1" applyAlignment="1">
      <alignment horizontal="left" wrapText="1"/>
    </xf>
    <xf numFmtId="0" fontId="3"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9" fillId="3" borderId="7" xfId="0" applyFont="1" applyFill="1" applyBorder="1" applyAlignment="1">
      <alignment horizontal="center" vertical="center"/>
    </xf>
    <xf numFmtId="0" fontId="4" fillId="7" borderId="7" xfId="0" applyFont="1" applyFill="1" applyBorder="1" applyAlignment="1">
      <alignment horizontal="center" vertical="center"/>
    </xf>
    <xf numFmtId="0" fontId="9" fillId="6" borderId="7" xfId="0" applyFont="1" applyFill="1" applyBorder="1" applyAlignment="1">
      <alignment horizontal="center" vertical="center"/>
    </xf>
    <xf numFmtId="0" fontId="3" fillId="8" borderId="8" xfId="0" applyFont="1" applyFill="1" applyBorder="1" applyAlignment="1">
      <alignment vertical="top" wrapText="1"/>
    </xf>
    <xf numFmtId="0" fontId="2" fillId="8" borderId="9" xfId="0" applyFont="1" applyFill="1" applyBorder="1" applyAlignment="1">
      <alignment vertical="top" wrapText="1"/>
    </xf>
    <xf numFmtId="0" fontId="3" fillId="8" borderId="9" xfId="0" applyFont="1" applyFill="1" applyBorder="1" applyAlignment="1">
      <alignment vertical="top" wrapText="1"/>
    </xf>
    <xf numFmtId="0" fontId="2" fillId="8" borderId="10" xfId="0" applyFont="1" applyFill="1" applyBorder="1" applyAlignment="1">
      <alignment vertical="top" wrapText="1"/>
    </xf>
    <xf numFmtId="49" fontId="3" fillId="0" borderId="0" xfId="0" applyNumberFormat="1" applyFont="1" applyFill="1" applyAlignment="1">
      <alignment horizontal="left" vertical="top"/>
    </xf>
    <xf numFmtId="0" fontId="6" fillId="0" borderId="0" xfId="0" applyFont="1" applyFill="1" applyAlignment="1">
      <alignment vertical="top" wrapText="1"/>
    </xf>
    <xf numFmtId="0" fontId="19" fillId="0" borderId="0" xfId="0" applyFont="1" applyAlignment="1">
      <alignment wrapText="1"/>
    </xf>
    <xf numFmtId="0" fontId="3" fillId="0" borderId="11"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vertical="top" wrapText="1"/>
    </xf>
    <xf numFmtId="0" fontId="3" fillId="8" borderId="0" xfId="0" applyFont="1" applyFill="1" applyBorder="1" applyAlignment="1">
      <alignment vertical="top" wrapText="1"/>
    </xf>
    <xf numFmtId="0" fontId="2" fillId="8" borderId="0" xfId="0" applyFont="1" applyFill="1" applyBorder="1" applyAlignment="1">
      <alignment vertical="top" wrapText="1"/>
    </xf>
    <xf numFmtId="0" fontId="21" fillId="8" borderId="0" xfId="0" applyFont="1" applyFill="1" applyAlignment="1">
      <alignment wrapText="1"/>
    </xf>
    <xf numFmtId="49" fontId="0" fillId="8" borderId="0" xfId="0" applyNumberFormat="1" applyFill="1" applyAlignment="1">
      <alignment horizontal="left" vertical="top"/>
    </xf>
    <xf numFmtId="0" fontId="0" fillId="8" borderId="0" xfId="0" applyFill="1" applyAlignment="1">
      <alignment vertical="top" wrapText="1"/>
    </xf>
    <xf numFmtId="0" fontId="4" fillId="8" borderId="1" xfId="0" applyFont="1" applyFill="1" applyBorder="1" applyAlignment="1">
      <alignment horizontal="center" vertical="center"/>
    </xf>
    <xf numFmtId="0" fontId="9" fillId="8" borderId="1" xfId="0" applyFont="1" applyFill="1" applyBorder="1" applyAlignment="1">
      <alignment horizontal="center" vertical="center"/>
    </xf>
    <xf numFmtId="0" fontId="0" fillId="0" borderId="0" xfId="0"/>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49" fontId="0" fillId="0" borderId="0" xfId="0" applyNumberFormat="1" applyAlignment="1">
      <alignment vertical="top" wrapText="1"/>
    </xf>
    <xf numFmtId="49" fontId="0" fillId="8" borderId="0" xfId="0" applyNumberFormat="1" applyFill="1" applyAlignment="1">
      <alignment vertical="top" wrapText="1"/>
    </xf>
    <xf numFmtId="0" fontId="3" fillId="0" borderId="0" xfId="0" applyFont="1" applyAlignment="1">
      <alignment vertical="top" wrapText="1"/>
    </xf>
    <xf numFmtId="0" fontId="0" fillId="0" borderId="0" xfId="0"/>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0" xfId="0" applyFont="1" applyAlignment="1">
      <alignment vertical="top" wrapText="1"/>
    </xf>
    <xf numFmtId="0" fontId="6" fillId="8" borderId="0" xfId="0" applyFont="1" applyFill="1"/>
    <xf numFmtId="0" fontId="8" fillId="0" borderId="13" xfId="0" applyFont="1" applyFill="1" applyBorder="1" applyAlignment="1">
      <alignment vertical="top" wrapText="1"/>
    </xf>
    <xf numFmtId="0" fontId="5" fillId="0" borderId="2" xfId="0" applyFont="1" applyFill="1" applyBorder="1" applyAlignment="1">
      <alignment horizontal="left"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xf numFmtId="0" fontId="0" fillId="0" borderId="14" xfId="0" applyFont="1" applyFill="1" applyBorder="1" applyAlignment="1">
      <alignment vertical="top" wrapText="1"/>
    </xf>
    <xf numFmtId="49" fontId="25" fillId="0" borderId="0" xfId="0" applyNumberFormat="1" applyFont="1" applyAlignment="1">
      <alignment wrapText="1"/>
    </xf>
    <xf numFmtId="0" fontId="23" fillId="0" borderId="0" xfId="0" applyFont="1"/>
    <xf numFmtId="0" fontId="16" fillId="0" borderId="2" xfId="0" applyFont="1" applyFill="1" applyBorder="1" applyAlignment="1">
      <alignment horizontal="left" wrapText="1"/>
    </xf>
    <xf numFmtId="0" fontId="24" fillId="9" borderId="2" xfId="0" applyFont="1" applyFill="1" applyBorder="1" applyAlignment="1">
      <alignment horizontal="left" wrapText="1"/>
    </xf>
    <xf numFmtId="0" fontId="23" fillId="0" borderId="2" xfId="0" applyFont="1" applyBorder="1" applyAlignment="1">
      <alignment horizontal="left" wrapText="1"/>
    </xf>
    <xf numFmtId="0" fontId="0" fillId="0" borderId="15" xfId="0" applyFont="1" applyBorder="1" applyAlignment="1">
      <alignment horizontal="left" wrapText="1"/>
    </xf>
    <xf numFmtId="0" fontId="23" fillId="0" borderId="0" xfId="0" applyFont="1" applyAlignment="1">
      <alignment horizontal="left" wrapText="1"/>
    </xf>
    <xf numFmtId="0" fontId="0" fillId="0" borderId="16" xfId="0" applyFont="1" applyBorder="1" applyAlignment="1">
      <alignment horizontal="left" wrapText="1"/>
    </xf>
    <xf numFmtId="0" fontId="23" fillId="0" borderId="0" xfId="0" applyFont="1" applyBorder="1" applyAlignment="1">
      <alignment horizontal="left" wrapText="1"/>
    </xf>
    <xf numFmtId="0" fontId="0" fillId="0" borderId="0" xfId="0" applyFont="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17" fillId="9" borderId="2" xfId="0" applyFont="1" applyFill="1" applyBorder="1" applyAlignment="1">
      <alignment horizontal="left" wrapText="1"/>
    </xf>
    <xf numFmtId="0" fontId="22" fillId="0" borderId="2" xfId="0" applyFont="1" applyBorder="1" applyAlignment="1">
      <alignment horizontal="left" wrapText="1"/>
    </xf>
    <xf numFmtId="0" fontId="22" fillId="0" borderId="0" xfId="0" applyFont="1" applyAlignment="1">
      <alignment horizontal="left" wrapText="1"/>
    </xf>
    <xf numFmtId="0" fontId="22" fillId="0" borderId="0" xfId="0" applyFont="1"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5" fillId="9" borderId="4" xfId="0" applyFont="1" applyFill="1" applyBorder="1" applyAlignment="1">
      <alignment horizontal="left" wrapText="1"/>
    </xf>
    <xf numFmtId="0" fontId="18" fillId="0" borderId="15" xfId="0" applyFont="1" applyBorder="1" applyAlignment="1">
      <alignment horizontal="left" wrapText="1"/>
    </xf>
    <xf numFmtId="0" fontId="18" fillId="0" borderId="0" xfId="0" applyFont="1" applyAlignment="1">
      <alignment horizontal="left" wrapText="1"/>
    </xf>
    <xf numFmtId="0" fontId="18" fillId="0" borderId="16" xfId="0" applyFont="1" applyBorder="1" applyAlignment="1">
      <alignment horizontal="left" wrapText="1"/>
    </xf>
    <xf numFmtId="0" fontId="18" fillId="0" borderId="0" xfId="0" applyFont="1" applyBorder="1" applyAlignment="1">
      <alignment horizontal="left" wrapText="1"/>
    </xf>
    <xf numFmtId="0" fontId="0" fillId="0" borderId="16" xfId="0" applyBorder="1" applyAlignment="1">
      <alignment horizontal="left" wrapText="1"/>
    </xf>
    <xf numFmtId="0" fontId="0" fillId="0" borderId="18" xfId="0" applyBorder="1" applyAlignment="1">
      <alignment horizontal="left"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SNF Research Compliance Basics
 Percentages</a:t>
            </a:r>
          </a:p>
        </c:rich>
      </c:tx>
      <c:overlay val="0"/>
      <c:spPr>
        <a:noFill/>
        <a:ln w="9525">
          <a:noFill/>
        </a:ln>
        <a:effectLst/>
      </c:spPr>
    </c:title>
    <c:autoTitleDeleted val="0"/>
    <c:view3D>
      <c:rotX val="15"/>
      <c:rotY val="20"/>
      <c:depthPercent val="100"/>
      <c:rAngAx val="1"/>
    </c:view3D>
    <c:floor>
      <c:thickness val="0"/>
      <c:spPr>
        <a:noFill/>
        <a:ln w="9525">
          <a:noFill/>
        </a:ln>
        <a:effectLst/>
        <a:sp3d/>
      </c:spPr>
    </c:floor>
    <c:sideWall>
      <c:thickness val="0"/>
      <c:spPr>
        <a:noFill/>
        <a:ln w="9525">
          <a:noFill/>
        </a:ln>
        <a:effectLst/>
        <a:sp3d/>
      </c:spPr>
    </c:sideWall>
    <c:backWall>
      <c:thickness val="0"/>
      <c:spPr>
        <a:noFill/>
        <a:ln w="9525">
          <a:noFill/>
        </a:ln>
        <a:effectLst/>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lstStyle/>
                  <a:p>
                    <a:pPr algn="ctr">
                      <a:defRPr/>
                    </a:pPr>
                    <a:r>
                      <a:rPr lang="en-US" sz="900" b="0" i="0" u="none" baseline="0">
                        <a:solidFill>
                          <a:schemeClr val="bg1">
                            <a:lumMod val="85000"/>
                          </a:schemeClr>
                        </a:solidFill>
                        <a:latin typeface="Calibri"/>
                        <a:ea typeface="Calibri"/>
                        <a:cs typeface="Calibri"/>
                      </a:rPr>
                      <a:t>NA</a:t>
                    </a:r>
                  </a:p>
                </c:rich>
              </c:tx>
              <c:spPr>
                <a:noFill/>
                <a:ln w="9525">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437-4088-996C-8D75D4A70BE0}"/>
                </c:ext>
              </c:extLst>
            </c:dLbl>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a:effectLst/>
                  </c:spPr>
                </c15:leaderLines>
              </c:ext>
            </c:extLst>
          </c:dLbls>
          <c:val>
            <c:numRef>
              <c:f>'Overall Assessment'!$C$36</c:f>
              <c:numCache>
                <c:formatCode>0.0%</c:formatCode>
                <c:ptCount val="1"/>
                <c:pt idx="0">
                  <c:v>1</c:v>
                </c:pt>
              </c:numCache>
            </c:numRef>
          </c:val>
          <c:extLst>
            <c:ext xmlns:c16="http://schemas.microsoft.com/office/drawing/2014/chart" uri="{C3380CC4-5D6E-409C-BE32-E72D297353CC}">
              <c16:uniqueId val="{00000001-BB7E-4644-9AA1-A76746431FAA}"/>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lstStyle/>
                  <a:p>
                    <a:pPr algn="ctr">
                      <a:defRPr/>
                    </a:pPr>
                    <a:r>
                      <a:rPr lang="en-US" sz="900" b="0" i="0" u="none" baseline="0">
                        <a:solidFill>
                          <a:schemeClr val="bg1">
                            <a:lumMod val="85000"/>
                          </a:schemeClr>
                        </a:solidFill>
                        <a:latin typeface="Calibri"/>
                        <a:ea typeface="Calibri"/>
                        <a:cs typeface="Calibri"/>
                      </a:rPr>
                      <a:t>High</a:t>
                    </a:r>
                  </a:p>
                </c:rich>
              </c:tx>
              <c:spPr>
                <a:noFill/>
                <a:ln w="9525">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437-4088-996C-8D75D4A70BE0}"/>
                </c:ext>
              </c:extLst>
            </c:dLbl>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a:effectLst/>
                  </c:spPr>
                </c15:leaderLines>
              </c:ext>
            </c:extLst>
          </c:dLbls>
          <c:val>
            <c:numRef>
              <c:f>'Overall Assessment'!$D$36</c:f>
              <c:numCache>
                <c:formatCode>0.0%</c:formatCode>
                <c:ptCount val="1"/>
                <c:pt idx="0">
                  <c:v>0</c:v>
                </c:pt>
              </c:numCache>
            </c:numRef>
          </c:val>
          <c:extLst>
            <c:ext xmlns:c16="http://schemas.microsoft.com/office/drawing/2014/chart" uri="{C3380CC4-5D6E-409C-BE32-E72D297353CC}">
              <c16:uniqueId val="{00000003-BB7E-4644-9AA1-A76746431FAA}"/>
            </c:ext>
          </c:extLst>
        </c:ser>
        <c:ser>
          <c:idx val="2"/>
          <c:order val="2"/>
          <c:spPr>
            <a:solidFill>
              <a:srgbClr val="FFFF00"/>
            </a:soli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lstStyle/>
                  <a:p>
                    <a:pPr algn="ctr">
                      <a:defRPr/>
                    </a:pPr>
                    <a:r>
                      <a:rPr lang="en-US" sz="900" b="0" i="0" u="none" baseline="0">
                        <a:solidFill>
                          <a:schemeClr val="bg1">
                            <a:lumMod val="85000"/>
                          </a:schemeClr>
                        </a:solidFill>
                        <a:latin typeface="Calibri"/>
                        <a:ea typeface="Calibri"/>
                        <a:cs typeface="Calibri"/>
                      </a:rPr>
                      <a:t>Medium</a:t>
                    </a:r>
                  </a:p>
                </c:rich>
              </c:tx>
              <c:spPr>
                <a:noFill/>
                <a:ln w="9525">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9437-4088-996C-8D75D4A70BE0}"/>
                </c:ext>
              </c:extLst>
            </c:dLbl>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a:effectLst/>
                  </c:spPr>
                </c15:leaderLines>
              </c:ext>
            </c:extLst>
          </c:dLbls>
          <c:val>
            <c:numRef>
              <c:f>'Overall Assessment'!$E$36</c:f>
              <c:numCache>
                <c:formatCode>0.0%</c:formatCode>
                <c:ptCount val="1"/>
                <c:pt idx="0">
                  <c:v>0</c:v>
                </c:pt>
              </c:numCache>
            </c:numRef>
          </c:val>
          <c:extLst>
            <c:ext xmlns:c16="http://schemas.microsoft.com/office/drawing/2014/chart" uri="{C3380CC4-5D6E-409C-BE32-E72D297353CC}">
              <c16:uniqueId val="{00000005-BB7E-4644-9AA1-A76746431FAA}"/>
            </c:ext>
          </c:extLst>
        </c:ser>
        <c:ser>
          <c:idx val="3"/>
          <c:order val="3"/>
          <c:spPr>
            <a:solidFill>
              <a:srgbClr val="92D050"/>
            </a:soli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lstStyle/>
                  <a:p>
                    <a:pPr algn="ctr">
                      <a:defRPr/>
                    </a:pPr>
                    <a:r>
                      <a:rPr lang="en-US" sz="900" b="0" i="0" u="none" baseline="0">
                        <a:solidFill>
                          <a:schemeClr val="bg1">
                            <a:lumMod val="85000"/>
                          </a:schemeClr>
                        </a:solidFill>
                        <a:latin typeface="Calibri"/>
                        <a:ea typeface="Calibri"/>
                        <a:cs typeface="Calibri"/>
                      </a:rPr>
                      <a:t>Low</a:t>
                    </a:r>
                  </a:p>
                </c:rich>
              </c:tx>
              <c:spPr>
                <a:noFill/>
                <a:ln w="9525">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437-4088-996C-8D75D4A70BE0}"/>
                </c:ext>
              </c:extLst>
            </c:dLbl>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a:effectLst/>
                  </c:spPr>
                </c15:leaderLines>
              </c:ext>
            </c:extLst>
          </c:dLbls>
          <c:val>
            <c:numRef>
              <c:f>'Overall Assessment'!$F$36</c:f>
              <c:numCache>
                <c:formatCode>0.0%</c:formatCode>
                <c:ptCount val="1"/>
                <c:pt idx="0">
                  <c:v>0</c:v>
                </c:pt>
              </c:numCache>
            </c:numRef>
          </c:val>
          <c:extLst>
            <c:ext xmlns:c16="http://schemas.microsoft.com/office/drawing/2014/chart" uri="{C3380CC4-5D6E-409C-BE32-E72D297353CC}">
              <c16:uniqueId val="{00000007-BB7E-4644-9AA1-A76746431FAA}"/>
            </c:ext>
          </c:extLst>
        </c:ser>
        <c:dLbls>
          <c:showLegendKey val="0"/>
          <c:showVal val="0"/>
          <c:showCatName val="0"/>
          <c:showSerName val="0"/>
          <c:showPercent val="0"/>
          <c:showBubbleSize val="0"/>
        </c:dLbls>
        <c:gapWidth val="150"/>
        <c:shape val="box"/>
        <c:axId val="15023338"/>
        <c:axId val="11977113"/>
        <c:axId val="0"/>
      </c:bar3DChart>
      <c:catAx>
        <c:axId val="15023338"/>
        <c:scaling>
          <c:orientation val="minMax"/>
        </c:scaling>
        <c:delete val="1"/>
        <c:axPos val="b"/>
        <c:majorTickMark val="out"/>
        <c:minorTickMark val="none"/>
        <c:tickLblPos val="nextTo"/>
        <c:crossAx val="11977113"/>
        <c:crosses val="autoZero"/>
        <c:auto val="1"/>
        <c:lblAlgn val="ctr"/>
        <c:lblOffset val="100"/>
        <c:noMultiLvlLbl val="0"/>
      </c:catAx>
      <c:valAx>
        <c:axId val="11977113"/>
        <c:scaling>
          <c:orientation val="minMax"/>
        </c:scaling>
        <c:delete val="0"/>
        <c:axPos val="l"/>
        <c:majorGridlines>
          <c:spPr>
            <a:ln w="9525" cap="flat" cmpd="sng">
              <a:solidFill>
                <a:schemeClr val="tx1">
                  <a:lumMod val="50000"/>
                  <a:lumOff val="50000"/>
                </a:schemeClr>
              </a:solidFill>
              <a:round/>
            </a:ln>
            <a:effectLst/>
          </c:spPr>
        </c:majorGridlines>
        <c:numFmt formatCode="0.0%" sourceLinked="1"/>
        <c:majorTickMark val="out"/>
        <c:minorTickMark val="none"/>
        <c:tickLblPos val="nextTo"/>
        <c:spPr>
          <a:noFill/>
          <a:ln w="9525">
            <a:noFill/>
          </a:ln>
          <a:effectLst/>
        </c:spPr>
        <c:txPr>
          <a:bodyPr/>
          <a:lstStyle/>
          <a:p>
            <a:pPr>
              <a:defRPr lang="en-US" sz="900" b="0" i="0" u="none" baseline="0">
                <a:solidFill>
                  <a:schemeClr val="bg1">
                    <a:lumMod val="85000"/>
                  </a:schemeClr>
                </a:solidFill>
                <a:latin typeface="Calibri"/>
                <a:ea typeface="Calibri"/>
                <a:cs typeface="Calibri"/>
              </a:defRPr>
            </a:pPr>
            <a:endParaRPr lang="en-US"/>
          </a:p>
        </c:txPr>
        <c:crossAx val="15023338"/>
        <c:crosses val="autoZero"/>
        <c:crossBetween val="between"/>
      </c:valAx>
      <c:spPr>
        <a:noFill/>
        <a:ln w="9525">
          <a:noFill/>
        </a:ln>
        <a:effectLst/>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SNF Research Compliance Basics
 Dashboard Counts</a:t>
            </a:r>
          </a:p>
        </c:rich>
      </c:tx>
      <c:overlay val="0"/>
      <c:spPr>
        <a:noFill/>
        <a:ln w="9525">
          <a:noFill/>
        </a:ln>
        <a:effectLst/>
      </c:spPr>
    </c:title>
    <c:autoTitleDeleted val="0"/>
    <c:view3D>
      <c:rotX val="30"/>
      <c:rotY val="0"/>
      <c:depthPercent val="100"/>
      <c:rAngAx val="0"/>
    </c:view3D>
    <c:floor>
      <c:thickness val="0"/>
      <c:spPr>
        <a:noFill/>
        <a:ln w="9525">
          <a:noFill/>
        </a:ln>
        <a:effectLst/>
        <a:sp3d/>
      </c:spPr>
    </c:floor>
    <c:sideWall>
      <c:thickness val="0"/>
      <c:spPr>
        <a:noFill/>
        <a:ln w="9525">
          <a:noFill/>
        </a:ln>
        <a:effectLst/>
        <a:sp3d/>
      </c:spPr>
    </c:sideWall>
    <c:backWall>
      <c:thickness val="0"/>
      <c:spPr>
        <a:noFill/>
        <a:ln w="9525">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3FA-4F48-BB6A-0990742210D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3FA-4F48-BB6A-0990742210D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3FA-4F48-BB6A-0990742210D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33FA-4F48-BB6A-0990742210D6}"/>
              </c:ext>
            </c:extLst>
          </c:dPt>
          <c:dLbls>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'Overall Assessment'!$C$35:$F$35</c:f>
              <c:numCache>
                <c:formatCode>0</c:formatCode>
                <c:ptCount val="4"/>
                <c:pt idx="0">
                  <c:v>69</c:v>
                </c:pt>
                <c:pt idx="1">
                  <c:v>0</c:v>
                </c:pt>
                <c:pt idx="2">
                  <c:v>0</c:v>
                </c:pt>
                <c:pt idx="3">
                  <c:v>0</c:v>
                </c:pt>
              </c:numCache>
            </c:numRef>
          </c:val>
          <c:extLst>
            <c:ext xmlns:c16="http://schemas.microsoft.com/office/drawing/2014/chart" uri="{C3380CC4-5D6E-409C-BE32-E72D297353CC}">
              <c16:uniqueId val="{00000008-A1FB-4CF2-BF6A-FFBA7E2D1F7E}"/>
            </c:ext>
          </c:extLst>
        </c:ser>
        <c:dLbls>
          <c:showLegendKey val="0"/>
          <c:showVal val="0"/>
          <c:showCatName val="0"/>
          <c:showSerName val="0"/>
          <c:showPercent val="0"/>
          <c:showBubbleSize val="0"/>
          <c:showLeaderLines val="1"/>
        </c:dLbls>
      </c:pie3DChart>
      <c:spPr>
        <a:noFill/>
        <a:ln w="9525">
          <a:noFill/>
        </a:ln>
        <a:effectLst/>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Area One:  Institutional Review Board</a:t>
            </a:r>
          </a:p>
        </c:rich>
      </c:tx>
      <c:overlay val="0"/>
      <c:spPr>
        <a:noFill/>
        <a:ln w="9525">
          <a:noFill/>
        </a:ln>
        <a:effectLst/>
      </c:spPr>
    </c:title>
    <c:autoTitleDeleted val="0"/>
    <c:view3D>
      <c:rotX val="30"/>
      <c:rotY val="0"/>
      <c:depthPercent val="100"/>
      <c:rAngAx val="0"/>
    </c:view3D>
    <c:floor>
      <c:thickness val="0"/>
      <c:spPr>
        <a:noFill/>
        <a:ln w="9525">
          <a:noFill/>
        </a:ln>
        <a:effectLst/>
        <a:sp3d/>
      </c:spPr>
    </c:floor>
    <c:sideWall>
      <c:thickness val="0"/>
      <c:spPr>
        <a:noFill/>
        <a:ln w="9525">
          <a:noFill/>
        </a:ln>
        <a:effectLst/>
        <a:sp3d/>
      </c:spPr>
    </c:sideWall>
    <c:backWall>
      <c:thickness val="0"/>
      <c:spPr>
        <a:noFill/>
        <a:ln w="9525">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4C9-45D4-ADB2-C9C9DA49BAE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4C9-45D4-ADB2-C9C9DA49BAE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4C9-45D4-ADB2-C9C9DA49BAE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4C9-45D4-ADB2-C9C9DA49BAE6}"/>
              </c:ext>
            </c:extLst>
          </c:dPt>
          <c:dLbls>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Research Compliance DB'!$C$18:$F$18</c:f>
              <c:numCache>
                <c:formatCode>0</c:formatCode>
                <c:ptCount val="4"/>
                <c:pt idx="0">
                  <c:v>23</c:v>
                </c:pt>
                <c:pt idx="1">
                  <c:v>0</c:v>
                </c:pt>
                <c:pt idx="2">
                  <c:v>0</c:v>
                </c:pt>
                <c:pt idx="3">
                  <c:v>0</c:v>
                </c:pt>
              </c:numCache>
            </c:numRef>
          </c:val>
          <c:extLst>
            <c:ext xmlns:c16="http://schemas.microsoft.com/office/drawing/2014/chart" uri="{C3380CC4-5D6E-409C-BE32-E72D297353CC}">
              <c16:uniqueId val="{00000008-C701-4E38-B128-87E82C13E0CB}"/>
            </c:ext>
          </c:extLst>
        </c:ser>
        <c:dLbls>
          <c:showLegendKey val="0"/>
          <c:showVal val="0"/>
          <c:showCatName val="0"/>
          <c:showSerName val="0"/>
          <c:showPercent val="0"/>
          <c:showBubbleSize val="0"/>
          <c:showLeaderLines val="1"/>
        </c:dLbls>
      </c:pie3DChart>
      <c:spPr>
        <a:noFill/>
        <a:ln w="9525">
          <a:noFill/>
        </a:ln>
        <a:effectLst/>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Area Two:  Informed Consent</a:t>
            </a:r>
          </a:p>
        </c:rich>
      </c:tx>
      <c:overlay val="0"/>
      <c:spPr>
        <a:noFill/>
        <a:ln w="9525">
          <a:noFill/>
        </a:ln>
        <a:effectLst/>
      </c:spPr>
    </c:title>
    <c:autoTitleDeleted val="0"/>
    <c:view3D>
      <c:rotX val="30"/>
      <c:rotY val="0"/>
      <c:depthPercent val="100"/>
      <c:rAngAx val="0"/>
    </c:view3D>
    <c:floor>
      <c:thickness val="0"/>
      <c:spPr>
        <a:noFill/>
        <a:ln w="9525">
          <a:noFill/>
        </a:ln>
        <a:effectLst/>
        <a:sp3d/>
      </c:spPr>
    </c:floor>
    <c:sideWall>
      <c:thickness val="0"/>
      <c:spPr>
        <a:noFill/>
        <a:ln w="9525">
          <a:noFill/>
        </a:ln>
        <a:effectLst/>
        <a:sp3d/>
      </c:spPr>
    </c:sideWall>
    <c:backWall>
      <c:thickness val="0"/>
      <c:spPr>
        <a:noFill/>
        <a:ln w="9525">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119-46F0-A9B1-17D8C28EA881}"/>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119-46F0-A9B1-17D8C28EA881}"/>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6119-46F0-A9B1-17D8C28EA881}"/>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6119-46F0-A9B1-17D8C28EA881}"/>
              </c:ext>
            </c:extLst>
          </c:dPt>
          <c:dLbls>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Research Compliance DB'!$C$34:$F$34</c:f>
              <c:numCache>
                <c:formatCode>0</c:formatCode>
                <c:ptCount val="4"/>
                <c:pt idx="0">
                  <c:v>33</c:v>
                </c:pt>
                <c:pt idx="1">
                  <c:v>0</c:v>
                </c:pt>
                <c:pt idx="2">
                  <c:v>0</c:v>
                </c:pt>
                <c:pt idx="3">
                  <c:v>0</c:v>
                </c:pt>
              </c:numCache>
            </c:numRef>
          </c:val>
          <c:extLst>
            <c:ext xmlns:c16="http://schemas.microsoft.com/office/drawing/2014/chart" uri="{C3380CC4-5D6E-409C-BE32-E72D297353CC}">
              <c16:uniqueId val="{00000008-E79B-4CFF-992B-558174C76CEA}"/>
            </c:ext>
          </c:extLst>
        </c:ser>
        <c:dLbls>
          <c:showLegendKey val="0"/>
          <c:showVal val="0"/>
          <c:showCatName val="0"/>
          <c:showSerName val="0"/>
          <c:showPercent val="0"/>
          <c:showBubbleSize val="0"/>
          <c:showLeaderLines val="1"/>
        </c:dLbls>
      </c:pie3DChart>
      <c:spPr>
        <a:noFill/>
        <a:ln w="9525">
          <a:noFill/>
        </a:ln>
        <a:effectLst/>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Area Three:  Belmont Report</a:t>
            </a:r>
          </a:p>
        </c:rich>
      </c:tx>
      <c:overlay val="0"/>
      <c:spPr>
        <a:noFill/>
        <a:ln w="9525">
          <a:noFill/>
        </a:ln>
        <a:effectLst/>
      </c:spPr>
    </c:title>
    <c:autoTitleDeleted val="0"/>
    <c:view3D>
      <c:rotX val="30"/>
      <c:rotY val="0"/>
      <c:depthPercent val="100"/>
      <c:rAngAx val="0"/>
    </c:view3D>
    <c:floor>
      <c:thickness val="0"/>
      <c:spPr>
        <a:noFill/>
        <a:ln w="9525">
          <a:noFill/>
        </a:ln>
        <a:effectLst/>
        <a:sp3d/>
      </c:spPr>
    </c:floor>
    <c:sideWall>
      <c:thickness val="0"/>
      <c:spPr>
        <a:noFill/>
        <a:ln w="9525">
          <a:noFill/>
        </a:ln>
        <a:effectLst/>
        <a:sp3d/>
      </c:spPr>
    </c:sideWall>
    <c:backWall>
      <c:thickness val="0"/>
      <c:spPr>
        <a:noFill/>
        <a:ln w="9525">
          <a:noFill/>
        </a:ln>
        <a:effectLst/>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EF8-44A1-8B63-CEB43E15029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AEF8-44A1-8B63-CEB43E15029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AEF8-44A1-8B63-CEB43E15029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AEF8-44A1-8B63-CEB43E150298}"/>
              </c:ext>
            </c:extLst>
          </c:dPt>
          <c:dLbls>
            <c:spPr>
              <a:noFill/>
              <a:ln w="9525">
                <a:noFill/>
              </a:ln>
              <a:effectLst/>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Research Compliance DB'!$C$46:$F$46</c:f>
              <c:numCache>
                <c:formatCode>0</c:formatCode>
                <c:ptCount val="4"/>
                <c:pt idx="0">
                  <c:v>13</c:v>
                </c:pt>
                <c:pt idx="1">
                  <c:v>0</c:v>
                </c:pt>
                <c:pt idx="2">
                  <c:v>0</c:v>
                </c:pt>
                <c:pt idx="3">
                  <c:v>0</c:v>
                </c:pt>
              </c:numCache>
            </c:numRef>
          </c:val>
          <c:extLst>
            <c:ext xmlns:c16="http://schemas.microsoft.com/office/drawing/2014/chart" uri="{C3380CC4-5D6E-409C-BE32-E72D297353CC}">
              <c16:uniqueId val="{00000008-1BA9-4D1B-BF39-12204744FD52}"/>
            </c:ext>
          </c:extLst>
        </c:ser>
        <c:dLbls>
          <c:showLegendKey val="0"/>
          <c:showVal val="0"/>
          <c:showCatName val="0"/>
          <c:showSerName val="0"/>
          <c:showPercent val="0"/>
          <c:showBubbleSize val="0"/>
          <c:showLeaderLines val="1"/>
        </c:dLbls>
      </c:pie3DChart>
      <c:spPr>
        <a:noFill/>
        <a:ln w="9525">
          <a:noFill/>
        </a:ln>
        <a:effectLst/>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4716780</xdr:colOff>
      <xdr:row>7</xdr:row>
      <xdr:rowOff>91441</xdr:rowOff>
    </xdr:from>
    <xdr:to>
      <xdr:col>7</xdr:col>
      <xdr:colOff>434340</xdr:colOff>
      <xdr:row>25</xdr:row>
      <xdr:rowOff>182881</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7</xdr:row>
      <xdr:rowOff>81915</xdr:rowOff>
    </xdr:from>
    <xdr:to>
      <xdr:col>1</xdr:col>
      <xdr:colOff>4158615</xdr:colOff>
      <xdr:row>26</xdr:row>
      <xdr:rowOff>81915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596900</xdr:colOff>
      <xdr:row>1</xdr:row>
      <xdr:rowOff>25400</xdr:rowOff>
    </xdr:from>
    <xdr:to>
      <xdr:col>17</xdr:col>
      <xdr:colOff>596900</xdr:colOff>
      <xdr:row>19</xdr:row>
      <xdr:rowOff>28575</xdr:rowOff>
    </xdr:to>
    <xdr:sp macro="" textlink="">
      <xdr:nvSpPr>
        <xdr:cNvPr id="6" name="Text Box 2">
          <a:extLst>
            <a:ext uri="{FF2B5EF4-FFF2-40B4-BE49-F238E27FC236}">
              <a16:creationId xmlns:a16="http://schemas.microsoft.com/office/drawing/2014/main" id="{00000000-0008-0000-0000-000006000000}"/>
            </a:ext>
          </a:extLst>
        </xdr:cNvPr>
        <xdr:cNvSpPr txBox="1"/>
      </xdr:nvSpPr>
      <xdr:spPr bwMode="auto">
        <a:xfrm>
          <a:off x="10944225" y="266700"/>
          <a:ext cx="6096000" cy="3438525"/>
        </a:xfrm>
        <a:prstGeom prst="rect">
          <a:avLst/>
        </a:prstGeom>
        <a:solidFill>
          <a:srgbClr val="FFFFFF"/>
        </a:solidFill>
        <a:ln w="9525">
          <a:solidFill>
            <a:srgbClr val="000000"/>
          </a:solidFill>
          <a:miter lim="800000"/>
        </a:ln>
      </xdr:spPr>
      <xdr:txBody>
        <a:bodyPr vert="horz" wrap="square" lIns="91440" tIns="45720" rIns="91440" bIns="45720" anchor="t" anchorCtr="0">
          <a:noAutofit/>
        </a:bodyPr>
        <a:lstStyle/>
        <a:p>
          <a:pPr marL="0" marR="0">
            <a:spcBef>
              <a:spcPts val="0"/>
            </a:spcBef>
            <a:spcAft>
              <a:spcPts val="0"/>
            </a:spcAft>
          </a:pPr>
          <a:r>
            <a:rPr lang="en-US" sz="1200">
              <a:solidFill>
                <a:srgbClr val="000000"/>
              </a:solidFill>
              <a:effectLst/>
              <a:latin typeface="Times New Roman" panose="02020603050405020304" pitchFamily="18" charset="0"/>
              <a:ea typeface="Calibri" panose="020F0502020204030204" pitchFamily="34" charset="0"/>
            </a:rPr>
            <a:t>SNF Research Compliance Assessment</a:t>
          </a:r>
        </a:p>
        <a:p>
          <a:pPr marL="0" marR="0">
            <a:spcBef>
              <a:spcPts val="0"/>
            </a:spcBef>
            <a:spcAft>
              <a:spcPts val="0"/>
            </a:spcAft>
          </a:pPr>
          <a:r>
            <a:rPr lang="en-US" sz="1200">
              <a:solidFill>
                <a:srgbClr val="000000"/>
              </a:solidFill>
              <a:effectLst/>
              <a:latin typeface="Times New Roman" panose="02020603050405020304" pitchFamily="18" charset="0"/>
              <a:ea typeface="Calibri" panose="020F0502020204030204" pitchFamily="34" charset="0"/>
            </a:rPr>
            <a:t> </a:t>
          </a:r>
        </a:p>
        <a:p>
          <a:pPr marL="0" marR="0">
            <a:spcBef>
              <a:spcPts val="0"/>
            </a:spcBef>
            <a:spcAft>
              <a:spcPts val="0"/>
            </a:spcAft>
          </a:pPr>
          <a:r>
            <a:rPr lang="en-US" sz="1200">
              <a:solidFill>
                <a:srgbClr val="000000"/>
              </a:solidFill>
              <a:effectLst/>
              <a:latin typeface="Times New Roman" panose="02020603050405020304" pitchFamily="18" charset="0"/>
              <a:ea typeface="Calibri" panose="020F0502020204030204" pitchFamily="34" charset="0"/>
            </a:rPr>
            <a:t>This Excel spreadsheet sets out a way to assess a skilled nursing facility's compliance with research requirements.  It is in a template form ready for data.  There is a worksheet for each of the three compliance areas as it relates to SNFs.  Each worksheet identifies what items to measure for that area and provides a space for comments.  Review of these areas helps guide whether a SNF is being compliant with the requirements for research within its community.  Finally, there is a table of contents ("TOC") to help you easily navigate between tabs.  At the top of each page is a "TOC" that will take you to the table of contents when you click on it.</a:t>
          </a:r>
        </a:p>
        <a:p>
          <a:pPr marL="0" marR="0">
            <a:spcBef>
              <a:spcPts val="0"/>
            </a:spcBef>
            <a:spcAft>
              <a:spcPts val="0"/>
            </a:spcAft>
          </a:pPr>
          <a:r>
            <a:rPr lang="en-US" sz="1200">
              <a:solidFill>
                <a:srgbClr val="000000"/>
              </a:solidFill>
              <a:effectLst/>
              <a:latin typeface="Times New Roman" panose="02020603050405020304" pitchFamily="18" charset="0"/>
              <a:ea typeface="Calibri" panose="020F0502020204030204" pitchFamily="34" charset="0"/>
            </a:rPr>
            <a:t> </a:t>
          </a:r>
        </a:p>
        <a:p>
          <a:pPr marL="0" marR="0">
            <a:spcBef>
              <a:spcPts val="0"/>
            </a:spcBef>
            <a:spcAft>
              <a:spcPts val="0"/>
            </a:spcAft>
          </a:pPr>
          <a:r>
            <a:rPr lang="en-US" sz="1200">
              <a:solidFill>
                <a:srgbClr val="000000"/>
              </a:solidFill>
              <a:effectLst/>
              <a:latin typeface="Times New Roman" panose="02020603050405020304" pitchFamily="18" charset="0"/>
              <a:ea typeface="Calibri" panose="020F0502020204030204" pitchFamily="34" charset="0"/>
            </a:rPr>
            <a:t>For each compliance area there are columns for NA (Not Applicable at this time), Not (Not Implemented Yet), Partial (Partially Implemented), and Fully (Fully Implemented), along with a Comment Column.  Just put an X in the appropriate column.  Only an X works (upper or lower case, but upper case is easier to see).  I filled in an X for everything for the template form. I marked the NA column for each item.  You will want to change the Xs to match where the entity is in regards with the status of compliance for a given item.  Be sure to justify your response in the comment section.  The totals for the worksheets roll up to an Overall Assessment worksheet.  If a cell is improperly marked you will receive an error message.</a:t>
          </a:r>
        </a:p>
        <a:p>
          <a:pPr marL="0" marR="0">
            <a:spcBef>
              <a:spcPts val="0"/>
            </a:spcBef>
            <a:spcAft>
              <a:spcPts val="0"/>
            </a:spcAft>
          </a:pPr>
          <a:r>
            <a:rPr lang="en-US" sz="1200">
              <a:solidFill>
                <a:srgbClr val="000000"/>
              </a:solidFill>
              <a:effectLst/>
              <a:latin typeface="Times New Roman" panose="02020603050405020304" pitchFamily="18" charset="0"/>
              <a:ea typeface="Calibri" panose="020F050202020403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600075</xdr:colOff>
      <xdr:row>7</xdr:row>
      <xdr:rowOff>0</xdr:rowOff>
    </xdr:from>
    <xdr:to>
      <xdr:col>17</xdr:col>
      <xdr:colOff>581024</xdr:colOff>
      <xdr:row>20</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542925</xdr:colOff>
      <xdr:row>22</xdr:row>
      <xdr:rowOff>0</xdr:rowOff>
    </xdr:from>
    <xdr:to>
      <xdr:col>18</xdr:col>
      <xdr:colOff>9525</xdr:colOff>
      <xdr:row>35</xdr:row>
      <xdr:rowOff>161925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19051</xdr:colOff>
      <xdr:row>37</xdr:row>
      <xdr:rowOff>190499</xdr:rowOff>
    </xdr:from>
    <xdr:to>
      <xdr:col>17</xdr:col>
      <xdr:colOff>457201</xdr:colOff>
      <xdr:row>52</xdr:row>
      <xdr:rowOff>28575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G37"/>
  <sheetViews>
    <sheetView tabSelected="1" workbookViewId="0">
      <selection activeCell="S14" sqref="S14"/>
    </sheetView>
  </sheetViews>
  <sheetFormatPr defaultRowHeight="15" x14ac:dyDescent="0.25"/>
  <cols>
    <col min="1" max="1" width="13" style="29" customWidth="1"/>
    <col min="2" max="2" width="72.140625" style="17" customWidth="1"/>
    <col min="3" max="6" width="13.28515625" style="17" customWidth="1"/>
    <col min="7" max="7" width="16.85546875" customWidth="1"/>
    <col min="8" max="8" width="9.140625" customWidth="1"/>
  </cols>
  <sheetData>
    <row r="1" spans="1:7" ht="18.75" x14ac:dyDescent="0.3">
      <c r="A1" s="47" t="s">
        <v>82</v>
      </c>
    </row>
    <row r="2" spans="1:7" ht="15.75" x14ac:dyDescent="0.25">
      <c r="A2" s="36" t="s">
        <v>25</v>
      </c>
      <c r="C2" s="52" t="s">
        <v>19</v>
      </c>
      <c r="D2" s="12" t="s">
        <v>23</v>
      </c>
      <c r="E2" s="12"/>
      <c r="F2" s="11" t="s">
        <v>24</v>
      </c>
      <c r="G2" s="11"/>
    </row>
    <row r="3" spans="1:7" x14ac:dyDescent="0.25">
      <c r="A3" s="36"/>
      <c r="C3" s="49" t="s">
        <v>14</v>
      </c>
      <c r="D3" s="48" t="s">
        <v>20</v>
      </c>
      <c r="E3" s="48"/>
      <c r="F3" s="13" t="s">
        <v>21</v>
      </c>
      <c r="G3" s="13"/>
    </row>
    <row r="4" spans="1:7" x14ac:dyDescent="0.25">
      <c r="A4" s="36" t="s">
        <v>63</v>
      </c>
      <c r="C4" s="51" t="s">
        <v>91</v>
      </c>
      <c r="D4" s="10" t="s">
        <v>83</v>
      </c>
      <c r="E4" s="9"/>
      <c r="F4" s="13" t="s">
        <v>84</v>
      </c>
      <c r="G4" s="13"/>
    </row>
    <row r="5" spans="1:7" x14ac:dyDescent="0.25">
      <c r="A5" s="36" t="s">
        <v>22</v>
      </c>
      <c r="C5" s="74" t="s">
        <v>90</v>
      </c>
      <c r="D5" s="10" t="s">
        <v>89</v>
      </c>
      <c r="E5" s="9"/>
      <c r="F5" s="13" t="s">
        <v>85</v>
      </c>
      <c r="G5" s="13"/>
    </row>
    <row r="6" spans="1:7" x14ac:dyDescent="0.25">
      <c r="A6" s="36"/>
      <c r="C6" s="50" t="s">
        <v>88</v>
      </c>
      <c r="D6" s="10" t="s">
        <v>87</v>
      </c>
      <c r="E6" s="9"/>
      <c r="F6" s="13" t="s">
        <v>86</v>
      </c>
      <c r="G6" s="13"/>
    </row>
    <row r="7" spans="1:7" x14ac:dyDescent="0.25">
      <c r="A7" s="36"/>
      <c r="C7" s="73"/>
      <c r="D7" s="72"/>
      <c r="E7" s="72"/>
      <c r="F7" s="72"/>
      <c r="G7" s="72"/>
    </row>
    <row r="8" spans="1:7" x14ac:dyDescent="0.25">
      <c r="A8" s="36"/>
      <c r="C8"/>
      <c r="D8" s="14"/>
      <c r="E8" s="14"/>
      <c r="F8" s="14"/>
      <c r="G8" s="14"/>
    </row>
    <row r="9" spans="1:7" x14ac:dyDescent="0.25">
      <c r="A9" s="36"/>
      <c r="C9"/>
      <c r="D9"/>
      <c r="E9"/>
      <c r="F9" s="14"/>
      <c r="G9" s="14"/>
    </row>
    <row r="10" spans="1:7" x14ac:dyDescent="0.25">
      <c r="A10" s="36"/>
      <c r="C10"/>
      <c r="D10" s="14"/>
      <c r="E10" s="14"/>
      <c r="F10" s="14"/>
      <c r="G10" s="14"/>
    </row>
    <row r="11" spans="1:7" x14ac:dyDescent="0.25">
      <c r="A11" s="36"/>
      <c r="C11"/>
      <c r="D11" s="14"/>
      <c r="E11" s="14"/>
      <c r="F11" s="14"/>
      <c r="G11" s="14"/>
    </row>
    <row r="12" spans="1:7" x14ac:dyDescent="0.25">
      <c r="A12" s="36"/>
      <c r="C12"/>
      <c r="D12" s="14"/>
      <c r="E12" s="14"/>
      <c r="F12" s="14"/>
      <c r="G12" s="14"/>
    </row>
    <row r="13" spans="1:7" x14ac:dyDescent="0.25">
      <c r="A13" s="36"/>
    </row>
    <row r="14" spans="1:7" x14ac:dyDescent="0.25">
      <c r="A14" s="36"/>
    </row>
    <row r="15" spans="1:7" x14ac:dyDescent="0.25">
      <c r="A15" s="36"/>
    </row>
    <row r="16" spans="1:7" x14ac:dyDescent="0.25">
      <c r="A16" s="36"/>
    </row>
    <row r="17" spans="1:7" x14ac:dyDescent="0.25">
      <c r="A17" s="36"/>
    </row>
    <row r="18" spans="1:7" x14ac:dyDescent="0.25">
      <c r="A18" s="36"/>
    </row>
    <row r="19" spans="1:7" x14ac:dyDescent="0.25">
      <c r="A19" s="36"/>
    </row>
    <row r="20" spans="1:7" x14ac:dyDescent="0.25">
      <c r="A20" s="36"/>
    </row>
    <row r="21" spans="1:7" x14ac:dyDescent="0.25">
      <c r="A21" s="36"/>
    </row>
    <row r="22" spans="1:7" x14ac:dyDescent="0.25">
      <c r="A22" s="36"/>
    </row>
    <row r="23" spans="1:7" x14ac:dyDescent="0.25">
      <c r="A23" s="36"/>
    </row>
    <row r="24" spans="1:7" x14ac:dyDescent="0.25">
      <c r="A24" s="36"/>
    </row>
    <row r="25" spans="1:7" x14ac:dyDescent="0.25">
      <c r="A25" s="36"/>
    </row>
    <row r="26" spans="1:7" x14ac:dyDescent="0.25">
      <c r="A26" s="36"/>
    </row>
    <row r="27" spans="1:7" x14ac:dyDescent="0.25">
      <c r="A27" s="36"/>
    </row>
    <row r="28" spans="1:7" x14ac:dyDescent="0.25">
      <c r="A28" s="36"/>
    </row>
    <row r="30" spans="1:7" ht="18.75" x14ac:dyDescent="0.3">
      <c r="A30" s="47" t="s">
        <v>97</v>
      </c>
    </row>
    <row r="31" spans="1:7" ht="30" x14ac:dyDescent="0.25">
      <c r="A31" s="33" t="s">
        <v>98</v>
      </c>
      <c r="B31" s="33" t="s">
        <v>99</v>
      </c>
      <c r="C31" s="41" t="s">
        <v>1</v>
      </c>
      <c r="D31" s="27" t="s">
        <v>91</v>
      </c>
      <c r="E31" s="64" t="s">
        <v>90</v>
      </c>
      <c r="F31" s="40" t="s">
        <v>88</v>
      </c>
      <c r="G31" s="33" t="s">
        <v>17</v>
      </c>
    </row>
    <row r="32" spans="1:7" x14ac:dyDescent="0.25">
      <c r="A32" s="30">
        <v>1</v>
      </c>
      <c r="B32" s="31" t="s">
        <v>79</v>
      </c>
      <c r="C32" s="32">
        <f>'ME Research Compliance DB'!$C$18</f>
        <v>23</v>
      </c>
      <c r="D32" s="32">
        <f>'ME Research Compliance DB'!$D$18</f>
        <v>0</v>
      </c>
      <c r="E32" s="32">
        <f>'ME Research Compliance DB'!$E$18</f>
        <v>0</v>
      </c>
      <c r="F32" s="32">
        <f>'ME Research Compliance DB'!$F$18</f>
        <v>0</v>
      </c>
      <c r="G32" s="23">
        <f t="shared" ref="G32:G34" si="0">SUM(C32:F32)</f>
        <v>23</v>
      </c>
    </row>
    <row r="33" spans="1:7" x14ac:dyDescent="0.25">
      <c r="A33" s="30">
        <v>2</v>
      </c>
      <c r="B33" s="26" t="s">
        <v>80</v>
      </c>
      <c r="C33" s="32">
        <f>'ME Research Compliance DB'!$C$34</f>
        <v>33</v>
      </c>
      <c r="D33" s="32">
        <f>'ME Research Compliance DB'!$D$34</f>
        <v>0</v>
      </c>
      <c r="E33" s="32">
        <f>'ME Research Compliance DB'!$E$34</f>
        <v>0</v>
      </c>
      <c r="F33" s="32">
        <f>'ME Research Compliance DB'!$F$34</f>
        <v>0</v>
      </c>
      <c r="G33" s="23">
        <f t="shared" si="0"/>
        <v>33</v>
      </c>
    </row>
    <row r="34" spans="1:7" x14ac:dyDescent="0.25">
      <c r="A34" s="30">
        <v>3</v>
      </c>
      <c r="B34" s="26" t="s">
        <v>81</v>
      </c>
      <c r="C34" s="32">
        <f>'ME Research Compliance DB'!$C$46</f>
        <v>13</v>
      </c>
      <c r="D34" s="32">
        <f>'ME Research Compliance DB'!$D$46</f>
        <v>0</v>
      </c>
      <c r="E34" s="32">
        <f>'ME Research Compliance DB'!$E$46</f>
        <v>0</v>
      </c>
      <c r="F34" s="32">
        <f>'ME Research Compliance DB'!$F$46</f>
        <v>0</v>
      </c>
      <c r="G34" s="23">
        <f t="shared" si="0"/>
        <v>13</v>
      </c>
    </row>
    <row r="35" spans="1:7" x14ac:dyDescent="0.25">
      <c r="A35" s="30"/>
      <c r="B35" s="34" t="s">
        <v>15</v>
      </c>
      <c r="C35" s="35">
        <f>SUM(C32:C34)</f>
        <v>69</v>
      </c>
      <c r="D35" s="35">
        <f>SUM(D32:D34)</f>
        <v>0</v>
      </c>
      <c r="E35" s="35">
        <f>SUM(E32:E34)</f>
        <v>0</v>
      </c>
      <c r="F35" s="35">
        <f>SUM(F32:F34)</f>
        <v>0</v>
      </c>
      <c r="G35" s="23">
        <f t="shared" ref="G35" si="1">SUM(C35:F35)</f>
        <v>69</v>
      </c>
    </row>
    <row r="36" spans="1:7" x14ac:dyDescent="0.25">
      <c r="A36" s="30"/>
      <c r="B36" s="31" t="s">
        <v>16</v>
      </c>
      <c r="C36" s="45">
        <f>C35/$G$35</f>
        <v>1</v>
      </c>
      <c r="D36" s="45">
        <f>D35/$G$35</f>
        <v>0</v>
      </c>
      <c r="E36" s="45">
        <f>E35/$G$35</f>
        <v>0</v>
      </c>
      <c r="F36" s="45">
        <f>F35/$G$35</f>
        <v>0</v>
      </c>
      <c r="G36" s="45">
        <f>G35/$G$35</f>
        <v>1</v>
      </c>
    </row>
    <row r="37" spans="1:7" x14ac:dyDescent="0.25">
      <c r="B37" s="53" t="str">
        <f>IF(C35=69,"","ERROR:  THE TOTAL SHOULD BE 69")</f>
        <v/>
      </c>
    </row>
  </sheetData>
  <mergeCells count="18">
    <mergeCell ref="F6:G6"/>
    <mergeCell ref="D2:E2"/>
    <mergeCell ref="F2:G2"/>
    <mergeCell ref="F3:G3"/>
    <mergeCell ref="F4:G4"/>
    <mergeCell ref="F5:G5"/>
    <mergeCell ref="D4:E4"/>
    <mergeCell ref="D5:E5"/>
    <mergeCell ref="D6:E6"/>
    <mergeCell ref="F12:G12"/>
    <mergeCell ref="D10:E10"/>
    <mergeCell ref="D11:E11"/>
    <mergeCell ref="D12:E12"/>
    <mergeCell ref="D8:E8"/>
    <mergeCell ref="F8:G8"/>
    <mergeCell ref="F9:G9"/>
    <mergeCell ref="F10:G10"/>
    <mergeCell ref="F11:G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9"/>
  <sheetViews>
    <sheetView workbookViewId="0">
      <selection activeCell="A23" sqref="A23"/>
    </sheetView>
  </sheetViews>
  <sheetFormatPr defaultRowHeight="15" x14ac:dyDescent="0.25"/>
  <cols>
    <col min="1" max="1" width="55.140625" bestFit="1" customWidth="1"/>
  </cols>
  <sheetData>
    <row r="1" spans="1:1" ht="20.25" x14ac:dyDescent="0.3">
      <c r="A1" s="57" t="s">
        <v>61</v>
      </c>
    </row>
    <row r="2" spans="1:1" s="130" customFormat="1" ht="20.25" x14ac:dyDescent="0.3">
      <c r="A2" s="57"/>
    </row>
    <row r="3" spans="1:1" s="130" customFormat="1" x14ac:dyDescent="0.25">
      <c r="A3" s="132" t="s">
        <v>96</v>
      </c>
    </row>
    <row r="4" spans="1:1" x14ac:dyDescent="0.25">
      <c r="A4" s="133"/>
    </row>
    <row r="5" spans="1:1" x14ac:dyDescent="0.25">
      <c r="A5" t="s">
        <v>106</v>
      </c>
    </row>
    <row r="6" spans="1:1" x14ac:dyDescent="0.25">
      <c r="A6" s="58"/>
    </row>
    <row r="7" spans="1:1" x14ac:dyDescent="0.25">
      <c r="A7" t="s">
        <v>103</v>
      </c>
    </row>
    <row r="8" spans="1:1" x14ac:dyDescent="0.25">
      <c r="A8" t="s">
        <v>104</v>
      </c>
    </row>
    <row r="9" spans="1:1" x14ac:dyDescent="0.25">
      <c r="A9" t="s">
        <v>105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F50"/>
  <sheetViews>
    <sheetView topLeftCell="B2" workbookViewId="0">
      <selection activeCell="J50" sqref="J50"/>
    </sheetView>
  </sheetViews>
  <sheetFormatPr defaultRowHeight="15" x14ac:dyDescent="0.25"/>
  <cols>
    <col min="1" max="1" width="43.85546875" customWidth="1"/>
    <col min="2" max="6" width="9.140625" customWidth="1"/>
  </cols>
  <sheetData>
    <row r="1" spans="1:6" x14ac:dyDescent="0.25">
      <c r="A1" t="s">
        <v>62</v>
      </c>
    </row>
    <row r="2" spans="1:6" ht="21" x14ac:dyDescent="0.35">
      <c r="A2" s="46" t="s">
        <v>18</v>
      </c>
      <c r="B2" s="20"/>
      <c r="C2" s="20"/>
      <c r="D2" s="20"/>
      <c r="E2" s="20"/>
      <c r="F2" s="20"/>
    </row>
    <row r="3" spans="1:6" x14ac:dyDescent="0.25">
      <c r="A3" s="19"/>
      <c r="B3" s="20"/>
      <c r="C3" s="20"/>
      <c r="D3" s="20"/>
      <c r="E3" s="20"/>
      <c r="F3" s="20"/>
    </row>
    <row r="4" spans="1:6" ht="30" x14ac:dyDescent="0.25">
      <c r="A4" s="55" t="s">
        <v>96</v>
      </c>
      <c r="B4" s="56"/>
      <c r="C4" s="56"/>
      <c r="D4" s="56"/>
      <c r="E4" s="56"/>
      <c r="F4" s="56"/>
    </row>
    <row r="5" spans="1:6" s="75" customFormat="1" x14ac:dyDescent="0.25">
      <c r="A5" s="55"/>
      <c r="B5" s="56"/>
      <c r="C5" s="56"/>
      <c r="D5" s="56"/>
      <c r="E5" s="56"/>
      <c r="F5" s="56"/>
    </row>
    <row r="6" spans="1:6" s="75" customFormat="1" x14ac:dyDescent="0.25">
      <c r="A6" s="76" t="s">
        <v>95</v>
      </c>
      <c r="B6" s="56"/>
      <c r="C6" s="56"/>
      <c r="D6" s="56"/>
      <c r="E6" s="56"/>
      <c r="F6" s="56"/>
    </row>
    <row r="7" spans="1:6" x14ac:dyDescent="0.25">
      <c r="B7" s="20"/>
      <c r="C7" s="20"/>
      <c r="D7" s="20"/>
      <c r="E7" s="20"/>
      <c r="F7" s="20"/>
    </row>
    <row r="8" spans="1:6" x14ac:dyDescent="0.25">
      <c r="A8" s="21" t="s">
        <v>12</v>
      </c>
      <c r="B8" s="22" t="s">
        <v>13</v>
      </c>
      <c r="C8" s="37" t="s">
        <v>14</v>
      </c>
      <c r="D8" s="38" t="s">
        <v>91</v>
      </c>
      <c r="E8" s="61" t="s">
        <v>90</v>
      </c>
      <c r="F8" s="60" t="s">
        <v>88</v>
      </c>
    </row>
    <row r="9" spans="1:6" x14ac:dyDescent="0.25">
      <c r="A9" s="25" t="s">
        <v>243</v>
      </c>
      <c r="B9" s="23">
        <v>6</v>
      </c>
      <c r="C9" s="23">
        <f>COUNTIFS('ME IRB'!$D$18:$D$23,"=X")</f>
        <v>6</v>
      </c>
      <c r="D9" s="23">
        <f>COUNTIFS('ME IRB'!$E$18:$E$23,"=X")</f>
        <v>0</v>
      </c>
      <c r="E9" s="23">
        <f>COUNTIFS('ME IRB'!$F$18:$F$23,"=X")</f>
        <v>0</v>
      </c>
      <c r="F9" s="23">
        <f>COUNTIFS('ME IRB'!$G$18:$G$23,"=X")</f>
        <v>0</v>
      </c>
    </row>
    <row r="10" spans="1:6" x14ac:dyDescent="0.25">
      <c r="A10" s="26" t="s">
        <v>244</v>
      </c>
      <c r="B10" s="23">
        <v>2</v>
      </c>
      <c r="C10" s="23">
        <f>COUNTIFS('ME IRB'!$D$25:$D$26,"=X")</f>
        <v>2</v>
      </c>
      <c r="D10" s="23">
        <f>COUNTIFS('ME IRB'!$E$25:$E$26,"=X")</f>
        <v>0</v>
      </c>
      <c r="E10" s="23">
        <f>COUNTIFS('ME IRB'!$F$25:$F$26,"=X")</f>
        <v>0</v>
      </c>
      <c r="F10" s="23">
        <f>COUNTIFS('ME IRB'!$G$25:$G$26,"=X")</f>
        <v>0</v>
      </c>
    </row>
    <row r="11" spans="1:6" s="75" customFormat="1" x14ac:dyDescent="0.25">
      <c r="A11" s="26" t="s">
        <v>253</v>
      </c>
      <c r="B11" s="23">
        <v>5</v>
      </c>
      <c r="C11" s="23">
        <f>COUNTIFS('ME IRB'!$D$28:$D$32,"=X")</f>
        <v>5</v>
      </c>
      <c r="D11" s="23">
        <f>COUNTIFS('ME IRB'!$E$28:$E$32,"=X")</f>
        <v>0</v>
      </c>
      <c r="E11" s="23">
        <f>COUNTIFS('ME IRB'!$F$28:$F$32,"=X")</f>
        <v>0</v>
      </c>
      <c r="F11" s="23">
        <f>COUNTIFS('ME IRB'!$G$28:$G$32,"=X")</f>
        <v>0</v>
      </c>
    </row>
    <row r="12" spans="1:6" s="75" customFormat="1" x14ac:dyDescent="0.25">
      <c r="A12" s="26" t="s">
        <v>261</v>
      </c>
      <c r="B12" s="23">
        <v>3</v>
      </c>
      <c r="C12" s="23">
        <f>COUNTIFS('ME IRB'!$D$34:$D$36,"=X")</f>
        <v>3</v>
      </c>
      <c r="D12" s="23">
        <f>COUNTIFS('ME IRB'!$E$34:$E$36,"=X")</f>
        <v>0</v>
      </c>
      <c r="E12" s="23">
        <f>COUNTIFS('ME IRB'!$F$34:$F$36,"=X")</f>
        <v>0</v>
      </c>
      <c r="F12" s="23">
        <f>COUNTIFS('ME IRB'!$G$34:$G$36,"=X")</f>
        <v>0</v>
      </c>
    </row>
    <row r="13" spans="1:6" s="75" customFormat="1" x14ac:dyDescent="0.25">
      <c r="A13" s="26" t="s">
        <v>268</v>
      </c>
      <c r="B13" s="23">
        <v>2</v>
      </c>
      <c r="C13" s="23">
        <f>COUNTIFS('ME IRB'!$D$38:$D$39,"=X")</f>
        <v>2</v>
      </c>
      <c r="D13" s="23">
        <f>COUNTIFS('ME IRB'!$E$38:$E$39,"=X")</f>
        <v>0</v>
      </c>
      <c r="E13" s="23">
        <f>COUNTIFS('ME IRB'!$F$38:$F$39,"=X")</f>
        <v>0</v>
      </c>
      <c r="F13" s="23">
        <f>COUNTIFS('ME IRB'!$G$38:$G$39,"=X")</f>
        <v>0</v>
      </c>
    </row>
    <row r="14" spans="1:6" s="75" customFormat="1" x14ac:dyDescent="0.25">
      <c r="A14" s="26" t="s">
        <v>282</v>
      </c>
      <c r="B14" s="23">
        <v>1</v>
      </c>
      <c r="C14" s="23">
        <f>COUNTIFS('ME IRB'!$D$41:$D$41,"=X")</f>
        <v>1</v>
      </c>
      <c r="D14" s="23">
        <f>COUNTIFS('ME IRB'!$E$41:$E$41,"=X")</f>
        <v>0</v>
      </c>
      <c r="E14" s="23">
        <f>COUNTIFS('ME IRB'!$F$41:$F$41,"=X")</f>
        <v>0</v>
      </c>
      <c r="F14" s="23">
        <f>COUNTIFS('ME IRB'!$G$41:$G$41,"=X")</f>
        <v>0</v>
      </c>
    </row>
    <row r="15" spans="1:6" s="75" customFormat="1" ht="30" x14ac:dyDescent="0.25">
      <c r="A15" s="131" t="s">
        <v>283</v>
      </c>
      <c r="B15" s="23">
        <v>1</v>
      </c>
      <c r="C15" s="23">
        <f>COUNTIFS('ME IRB'!$D$43:$D$43,"=X")</f>
        <v>1</v>
      </c>
      <c r="D15" s="23">
        <f>COUNTIFS('ME IRB'!$E$43:$E$43,"=X")</f>
        <v>0</v>
      </c>
      <c r="E15" s="23">
        <f>COUNTIFS('ME IRB'!$F$43:$F$43,"=X")</f>
        <v>0</v>
      </c>
      <c r="F15" s="23">
        <f>COUNTIFS('ME IRB'!$G$43:$G$43,"=X")</f>
        <v>0</v>
      </c>
    </row>
    <row r="16" spans="1:6" s="75" customFormat="1" x14ac:dyDescent="0.25">
      <c r="A16" s="26" t="s">
        <v>279</v>
      </c>
      <c r="B16" s="23">
        <v>1</v>
      </c>
      <c r="C16" s="23">
        <f>COUNTIFS('ME IRB'!$D$45:$D$45,"=X")</f>
        <v>1</v>
      </c>
      <c r="D16" s="23">
        <f>COUNTIFS('ME IRB'!$E$45:$E$45,"=X")</f>
        <v>0</v>
      </c>
      <c r="E16" s="23">
        <f>COUNTIFS('ME IRB'!$F$45:$F$45,"=X")</f>
        <v>0</v>
      </c>
      <c r="F16" s="23">
        <f>COUNTIFS('ME IRB'!$G$45:$G$45,"=X")</f>
        <v>0</v>
      </c>
    </row>
    <row r="17" spans="1:6" s="75" customFormat="1" x14ac:dyDescent="0.25">
      <c r="A17" s="26" t="s">
        <v>284</v>
      </c>
      <c r="B17" s="23">
        <v>2</v>
      </c>
      <c r="C17" s="23">
        <f>COUNTIFS('ME IRB'!$D$47:$D$48,"=X")</f>
        <v>2</v>
      </c>
      <c r="D17" s="23">
        <f>COUNTIFS('ME IRB'!$E$47:$E$48,"=X")</f>
        <v>0</v>
      </c>
      <c r="E17" s="23">
        <f>COUNTIFS('ME IRB'!$F$47:$F$48,"=X")</f>
        <v>0</v>
      </c>
      <c r="F17" s="23">
        <f>COUNTIFS('ME IRB'!$G$47:$G$48,"=X")</f>
        <v>0</v>
      </c>
    </row>
    <row r="18" spans="1:6" x14ac:dyDescent="0.25">
      <c r="A18" s="24" t="s">
        <v>15</v>
      </c>
      <c r="B18" s="23">
        <f>SUM(B9:B17)</f>
        <v>23</v>
      </c>
      <c r="C18" s="39">
        <f>SUM(C9:C17)</f>
        <v>23</v>
      </c>
      <c r="D18" s="39">
        <f>SUM(D9:D17)</f>
        <v>0</v>
      </c>
      <c r="E18" s="39">
        <f>SUM(E9:E17)</f>
        <v>0</v>
      </c>
      <c r="F18" s="39">
        <f>SUM(F9:F17)</f>
        <v>0</v>
      </c>
    </row>
    <row r="19" spans="1:6" x14ac:dyDescent="0.25">
      <c r="A19" s="53" t="str">
        <f>IF(B18=23,"","ERROR:  THE TOTAL SHOULD BE 23")</f>
        <v/>
      </c>
    </row>
    <row r="21" spans="1:6" x14ac:dyDescent="0.25">
      <c r="A21" s="76" t="s">
        <v>94</v>
      </c>
      <c r="B21" s="56"/>
      <c r="C21" s="56"/>
      <c r="D21" s="56"/>
      <c r="E21" s="56"/>
      <c r="F21" s="56"/>
    </row>
    <row r="22" spans="1:6" x14ac:dyDescent="0.25">
      <c r="A22" s="75"/>
      <c r="B22" s="20"/>
      <c r="C22" s="20"/>
      <c r="D22" s="20"/>
      <c r="E22" s="20"/>
      <c r="F22" s="20"/>
    </row>
    <row r="23" spans="1:6" x14ac:dyDescent="0.25">
      <c r="A23" s="21" t="s">
        <v>12</v>
      </c>
      <c r="B23" s="22" t="s">
        <v>13</v>
      </c>
      <c r="C23" s="37" t="s">
        <v>14</v>
      </c>
      <c r="D23" s="38" t="s">
        <v>91</v>
      </c>
      <c r="E23" s="61" t="s">
        <v>92</v>
      </c>
      <c r="F23" s="60" t="s">
        <v>88</v>
      </c>
    </row>
    <row r="24" spans="1:6" x14ac:dyDescent="0.25">
      <c r="A24" s="25" t="s">
        <v>150</v>
      </c>
      <c r="B24" s="23">
        <v>2</v>
      </c>
      <c r="C24" s="23">
        <f>COUNTIFS('ME IC'!$D$14:$D$15,"=X")</f>
        <v>2</v>
      </c>
      <c r="D24" s="23">
        <f>COUNTIFS('ME IC'!$E$14:$E$15,"=X")</f>
        <v>0</v>
      </c>
      <c r="E24" s="23">
        <f>COUNTIFS('ME IC'!$F$14:$F$15,"=X")</f>
        <v>0</v>
      </c>
      <c r="F24" s="23">
        <f>COUNTIFS('ME IC'!$G$14:$G$15,"=X")</f>
        <v>0</v>
      </c>
    </row>
    <row r="25" spans="1:6" x14ac:dyDescent="0.25">
      <c r="A25" s="26" t="s">
        <v>151</v>
      </c>
      <c r="B25" s="23">
        <v>9</v>
      </c>
      <c r="C25" s="23">
        <f>COUNTIFS('ME IC'!$D$17:$D$25,"=X")</f>
        <v>9</v>
      </c>
      <c r="D25" s="23">
        <f>COUNTIFS('ME IC'!$E$17:$E$25,"=X")</f>
        <v>0</v>
      </c>
      <c r="E25" s="23">
        <f>COUNTIFS('ME IC'!$F$17:$F$25,"=X")</f>
        <v>0</v>
      </c>
      <c r="F25" s="23">
        <f>COUNTIFS('ME IC'!$G$17:$G$25,"=X")</f>
        <v>0</v>
      </c>
    </row>
    <row r="26" spans="1:6" x14ac:dyDescent="0.25">
      <c r="A26" s="26" t="s">
        <v>173</v>
      </c>
      <c r="B26" s="23">
        <v>9</v>
      </c>
      <c r="C26" s="23">
        <f>COUNTIFS('ME IC'!$D$27:$D$35,"=X")</f>
        <v>9</v>
      </c>
      <c r="D26" s="23">
        <f>COUNTIFS('ME IC'!$E$27:$E$35,"=X")</f>
        <v>0</v>
      </c>
      <c r="E26" s="23">
        <f>COUNTIFS('ME IC'!$F$27:$F$35,"=X")</f>
        <v>0</v>
      </c>
      <c r="F26" s="23">
        <f>COUNTIFS('ME IC'!$G$27:$G$35,"=X")</f>
        <v>0</v>
      </c>
    </row>
    <row r="27" spans="1:6" x14ac:dyDescent="0.25">
      <c r="A27" s="26" t="s">
        <v>197</v>
      </c>
      <c r="B27" s="23">
        <v>6</v>
      </c>
      <c r="C27" s="23">
        <f>COUNTIFS('ME IC'!$D$39:$D$44,"=X")</f>
        <v>6</v>
      </c>
      <c r="D27" s="23">
        <f>COUNTIFS('ME IC'!$E$39:$E$44,"=X")</f>
        <v>0</v>
      </c>
      <c r="E27" s="23">
        <f>COUNTIFS('ME IC'!$F$39:$F$44,"=X")</f>
        <v>0</v>
      </c>
      <c r="F27" s="23">
        <f>COUNTIFS('ME IC'!$G$39:$G$44,"=X")</f>
        <v>0</v>
      </c>
    </row>
    <row r="28" spans="1:6" ht="30" x14ac:dyDescent="0.25">
      <c r="A28" s="26" t="s">
        <v>214</v>
      </c>
      <c r="B28" s="23">
        <v>1</v>
      </c>
      <c r="C28" s="23">
        <f>COUNTIFS('ME IC'!$D$48:$D$48,"=X")</f>
        <v>1</v>
      </c>
      <c r="D28" s="23">
        <f>COUNTIFS('ME IC'!$E$48:$E$48,"=X")</f>
        <v>0</v>
      </c>
      <c r="E28" s="23">
        <f>COUNTIFS('ME IC'!$F$48:$F$48,"=X")</f>
        <v>0</v>
      </c>
      <c r="F28" s="23">
        <f>COUNTIFS('ME IC'!$G$48:$G$48,"=X")</f>
        <v>0</v>
      </c>
    </row>
    <row r="29" spans="1:6" x14ac:dyDescent="0.25">
      <c r="A29" s="26" t="s">
        <v>215</v>
      </c>
      <c r="B29" s="23">
        <v>1</v>
      </c>
      <c r="C29" s="23">
        <f>COUNTIFS('ME IC'!$D$52:$D$52,"=X")</f>
        <v>1</v>
      </c>
      <c r="D29" s="23">
        <f>COUNTIFS('ME IC'!$E$52:$E$52,"=X")</f>
        <v>0</v>
      </c>
      <c r="E29" s="23">
        <f>COUNTIFS('ME IC'!$F$52:$F$52,"=X")</f>
        <v>0</v>
      </c>
      <c r="F29" s="23">
        <f>COUNTIFS('ME IC'!$G$52:$G$52,"=X")</f>
        <v>0</v>
      </c>
    </row>
    <row r="30" spans="1:6" x14ac:dyDescent="0.25">
      <c r="A30" s="26" t="s">
        <v>222</v>
      </c>
      <c r="B30" s="23">
        <v>1</v>
      </c>
      <c r="C30" s="23">
        <f>COUNTIFS('ME IC'!$D$54:$D$54,"=X")</f>
        <v>1</v>
      </c>
      <c r="D30" s="23">
        <f>COUNTIFS('ME IC'!$E$54:$E$54,"=X")</f>
        <v>0</v>
      </c>
      <c r="E30" s="23">
        <f>COUNTIFS('ME IC'!$F$54:$F$54,"=X")</f>
        <v>0</v>
      </c>
      <c r="F30" s="23">
        <f>COUNTIFS('ME IC'!$G$54:$G$54,"=X")</f>
        <v>0</v>
      </c>
    </row>
    <row r="31" spans="1:6" x14ac:dyDescent="0.25">
      <c r="A31" s="26" t="s">
        <v>225</v>
      </c>
      <c r="B31" s="23">
        <v>1</v>
      </c>
      <c r="C31" s="23">
        <f>COUNTIFS('ME IC'!$D$56:$D$56,"=X")</f>
        <v>1</v>
      </c>
      <c r="D31" s="23">
        <f>COUNTIFS('ME IC'!$E$56:$E$56,"=X")</f>
        <v>0</v>
      </c>
      <c r="E31" s="23">
        <f>COUNTIFS('ME IC'!$F$56:$F$56,"=X")</f>
        <v>0</v>
      </c>
      <c r="F31" s="23">
        <f>COUNTIFS('ME IC'!$G$56:$G$56,"=X")</f>
        <v>0</v>
      </c>
    </row>
    <row r="32" spans="1:6" x14ac:dyDescent="0.25">
      <c r="A32" s="26" t="s">
        <v>226</v>
      </c>
      <c r="B32" s="23">
        <v>1</v>
      </c>
      <c r="C32" s="23">
        <f>COUNTIFS('ME IC'!$D$24:$D$24,"=X")</f>
        <v>1</v>
      </c>
      <c r="D32" s="23">
        <f>COUNTIFS('ME IC'!$E$24:$E$24,"=X")</f>
        <v>0</v>
      </c>
      <c r="E32" s="23">
        <f>COUNTIFS('ME IC'!$F$24:$F$24,"=X")</f>
        <v>0</v>
      </c>
      <c r="F32" s="23">
        <f>COUNTIFS('ME IC'!$G$24:$G$24,"=X")</f>
        <v>0</v>
      </c>
    </row>
    <row r="33" spans="1:6" x14ac:dyDescent="0.25">
      <c r="A33" s="26" t="s">
        <v>227</v>
      </c>
      <c r="B33" s="23">
        <v>2</v>
      </c>
      <c r="C33" s="23">
        <f>COUNTIFS('ME IC'!$D$62:$D$63,"=X")</f>
        <v>2</v>
      </c>
      <c r="D33" s="23">
        <f>COUNTIFS('ME IC'!$E$62:$E$63,"=X")</f>
        <v>0</v>
      </c>
      <c r="E33" s="23">
        <f>COUNTIFS('ME IC'!$F$62:$F$63,"=X")</f>
        <v>0</v>
      </c>
      <c r="F33" s="23">
        <f>COUNTIFS('ME IC'!$G$62:$G$63,"=X")</f>
        <v>0</v>
      </c>
    </row>
    <row r="34" spans="1:6" x14ac:dyDescent="0.25">
      <c r="A34" s="24" t="s">
        <v>15</v>
      </c>
      <c r="B34" s="23">
        <f>SUM(B24:B33)</f>
        <v>33</v>
      </c>
      <c r="C34" s="39">
        <f>SUM(C24:C33)</f>
        <v>33</v>
      </c>
      <c r="D34" s="39">
        <f>SUM(D24:D33)</f>
        <v>0</v>
      </c>
      <c r="E34" s="39">
        <f>SUM(E24:E33)</f>
        <v>0</v>
      </c>
      <c r="F34" s="39">
        <f>SUM(F24:F33)</f>
        <v>0</v>
      </c>
    </row>
    <row r="35" spans="1:6" x14ac:dyDescent="0.25">
      <c r="A35" s="53" t="str">
        <f>IF(B34=33,"","ERROR:  THE TOTAL SHOULD BE 33")</f>
        <v/>
      </c>
    </row>
    <row r="37" spans="1:6" x14ac:dyDescent="0.25">
      <c r="A37" s="76" t="s">
        <v>93</v>
      </c>
      <c r="B37" s="56"/>
      <c r="C37" s="56"/>
      <c r="D37" s="56"/>
      <c r="E37" s="56"/>
      <c r="F37" s="56"/>
    </row>
    <row r="38" spans="1:6" x14ac:dyDescent="0.25">
      <c r="A38" s="75"/>
      <c r="B38" s="20"/>
      <c r="C38" s="20"/>
      <c r="D38" s="20"/>
      <c r="E38" s="20"/>
      <c r="F38" s="20"/>
    </row>
    <row r="39" spans="1:6" x14ac:dyDescent="0.25">
      <c r="A39" s="21" t="s">
        <v>12</v>
      </c>
      <c r="B39" s="22" t="s">
        <v>13</v>
      </c>
      <c r="C39" s="37" t="s">
        <v>14</v>
      </c>
      <c r="D39" s="38" t="s">
        <v>91</v>
      </c>
      <c r="E39" s="61" t="s">
        <v>90</v>
      </c>
      <c r="F39" s="60" t="s">
        <v>88</v>
      </c>
    </row>
    <row r="40" spans="1:6" x14ac:dyDescent="0.25">
      <c r="A40" s="25" t="s">
        <v>111</v>
      </c>
      <c r="B40" s="23">
        <v>2</v>
      </c>
      <c r="C40" s="23">
        <f>COUNTIFS('ME BR'!$D$18:$D$19,"=X")</f>
        <v>2</v>
      </c>
      <c r="D40" s="23">
        <f>COUNTIFS('ME BR'!$E$18:$E$19,"=X")</f>
        <v>0</v>
      </c>
      <c r="E40" s="23">
        <f>COUNTIFS('ME BR'!$F$18:$F$19,"=X")</f>
        <v>0</v>
      </c>
      <c r="F40" s="23">
        <f>COUNTIFS('ME BR'!$G$18:$G$19,"=X")</f>
        <v>0</v>
      </c>
    </row>
    <row r="41" spans="1:6" x14ac:dyDescent="0.25">
      <c r="A41" s="26" t="s">
        <v>117</v>
      </c>
      <c r="B41" s="23">
        <v>2</v>
      </c>
      <c r="C41" s="23">
        <f>COUNTIFS('ME BR'!$D$21:$D$22,"=X")</f>
        <v>2</v>
      </c>
      <c r="D41" s="23">
        <f>COUNTIFS('ME BR'!$E$21:$E$22,"=X")</f>
        <v>0</v>
      </c>
      <c r="E41" s="23">
        <f>COUNTIFS('ME BR'!$F$21:$F$22,"=X")</f>
        <v>0</v>
      </c>
      <c r="F41" s="23">
        <f>COUNTIFS('ME BR'!$G$21:$G$22,"=X")</f>
        <v>0</v>
      </c>
    </row>
    <row r="42" spans="1:6" x14ac:dyDescent="0.25">
      <c r="A42" s="26" t="s">
        <v>122</v>
      </c>
      <c r="B42" s="23">
        <v>1</v>
      </c>
      <c r="C42" s="23">
        <f>COUNTIFS('ME BR'!$D$24:$D$24,"=X")</f>
        <v>1</v>
      </c>
      <c r="D42" s="23">
        <f>COUNTIFS('ME BR'!$E$24:$E$24,"=X")</f>
        <v>0</v>
      </c>
      <c r="E42" s="23">
        <f>COUNTIFS('ME BR'!$F$24:$F$24,"=X")</f>
        <v>0</v>
      </c>
      <c r="F42" s="23">
        <f>COUNTIFS('ME BR'!$G$24:$G$24,"=X")</f>
        <v>0</v>
      </c>
    </row>
    <row r="43" spans="1:6" x14ac:dyDescent="0.25">
      <c r="A43" s="26" t="s">
        <v>80</v>
      </c>
      <c r="B43" s="23">
        <v>3</v>
      </c>
      <c r="C43" s="23">
        <f>COUNTIFS('ME BR'!$D$28:$D$30,"=X")</f>
        <v>3</v>
      </c>
      <c r="D43" s="23">
        <f>COUNTIFS('ME BR'!$E$28:$E$30,"=X")</f>
        <v>0</v>
      </c>
      <c r="E43" s="23">
        <f>COUNTIFS('ME BR'!$F$28:$F$30,"=X")</f>
        <v>0</v>
      </c>
      <c r="F43" s="23">
        <f>COUNTIFS('ME BR'!$G$28:$G$30,"=X")</f>
        <v>0</v>
      </c>
    </row>
    <row r="44" spans="1:6" x14ac:dyDescent="0.25">
      <c r="A44" s="26" t="s">
        <v>125</v>
      </c>
      <c r="B44" s="23">
        <v>2</v>
      </c>
      <c r="C44" s="23">
        <f>COUNTIFS('ME BR'!$D$32:$D$33,"=X")</f>
        <v>2</v>
      </c>
      <c r="D44" s="23">
        <f>COUNTIFS('ME BR'!$E$32:$E$33,"=X")</f>
        <v>0</v>
      </c>
      <c r="E44" s="23">
        <f>COUNTIFS('ME BR'!$F$32:$F$33,"=X")</f>
        <v>0</v>
      </c>
      <c r="F44" s="23">
        <f>COUNTIFS('ME BR'!$G$32:$G$33,"=X")</f>
        <v>0</v>
      </c>
    </row>
    <row r="45" spans="1:6" x14ac:dyDescent="0.25">
      <c r="A45" s="26" t="s">
        <v>126</v>
      </c>
      <c r="B45" s="23">
        <v>3</v>
      </c>
      <c r="C45" s="23">
        <f>COUNTIFS('ME BR'!$D$35:$D$37,"=X")</f>
        <v>3</v>
      </c>
      <c r="D45" s="23">
        <f>COUNTIFS('ME BR'!$E$35:$E$37,"=X")</f>
        <v>0</v>
      </c>
      <c r="E45" s="23">
        <f>COUNTIFS('ME BR'!$F$35:$F$37,"=X")</f>
        <v>0</v>
      </c>
      <c r="F45" s="23">
        <f>COUNTIFS('ME BR'!$G$35:$G$37,"=X")</f>
        <v>0</v>
      </c>
    </row>
    <row r="46" spans="1:6" x14ac:dyDescent="0.25">
      <c r="A46" s="24" t="s">
        <v>15</v>
      </c>
      <c r="B46" s="23">
        <f>SUM(B40:B45)</f>
        <v>13</v>
      </c>
      <c r="C46" s="39">
        <f>SUM(C40:C45)</f>
        <v>13</v>
      </c>
      <c r="D46" s="39">
        <f>SUM(D40:D45)</f>
        <v>0</v>
      </c>
      <c r="E46" s="39">
        <f>SUM(E40:E45)</f>
        <v>0</v>
      </c>
      <c r="F46" s="39">
        <f>SUM(F40:F45)</f>
        <v>0</v>
      </c>
    </row>
    <row r="47" spans="1:6" x14ac:dyDescent="0.25">
      <c r="A47" s="53" t="str">
        <f>IF(B46=13,"","ERROR:  THE TOTAL SHOULD BE 13")</f>
        <v/>
      </c>
    </row>
    <row r="49" spans="1:6" x14ac:dyDescent="0.25">
      <c r="A49" s="76"/>
      <c r="B49" s="56"/>
      <c r="C49" s="56"/>
      <c r="D49" s="56"/>
      <c r="E49" s="56"/>
      <c r="F49" s="56"/>
    </row>
    <row r="50" spans="1:6" x14ac:dyDescent="0.25">
      <c r="A50" s="75"/>
      <c r="B50" s="20"/>
      <c r="C50" s="20"/>
      <c r="D50" s="20"/>
      <c r="E50" s="20"/>
      <c r="F50" s="20"/>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H48"/>
  <sheetViews>
    <sheetView workbookViewId="0">
      <pane ySplit="16" topLeftCell="A17" activePane="bottomLeft" state="frozen"/>
      <selection pane="bottomLeft" activeCell="C48" sqref="C48"/>
    </sheetView>
  </sheetViews>
  <sheetFormatPr defaultRowHeight="15" x14ac:dyDescent="0.25"/>
  <cols>
    <col min="1" max="1" width="6.28515625" style="18" customWidth="1"/>
    <col min="2" max="3" width="63.42578125" style="15" customWidth="1"/>
    <col min="4" max="4" width="13.28515625" customWidth="1"/>
    <col min="5" max="5" width="13.28515625" style="43" customWidth="1"/>
    <col min="6" max="6" width="13.28515625" customWidth="1"/>
    <col min="7" max="7" width="13.28515625" style="43" customWidth="1"/>
    <col min="8" max="8" width="61.7109375" customWidth="1"/>
  </cols>
  <sheetData>
    <row r="1" spans="1:8" x14ac:dyDescent="0.25">
      <c r="A1" t="s">
        <v>62</v>
      </c>
      <c r="B1" s="54" t="str">
        <f>IF(D1+E1+F1+G1=23,"","ERROR:  THE TOTAL SHOULD BE 23  &gt;&gt;&gt;&gt;&gt;&gt;  ")</f>
        <v/>
      </c>
      <c r="C1" s="54"/>
      <c r="D1">
        <f>COUNTIFS(D18:D48,"=X")</f>
        <v>23</v>
      </c>
      <c r="E1">
        <f>COUNTIFS(E18:E48,"=X")</f>
        <v>0</v>
      </c>
      <c r="F1">
        <f>COUNTIFS(F18:F48,"=X")</f>
        <v>0</v>
      </c>
      <c r="G1">
        <f>COUNTIFS(G18:G48,"=X")</f>
        <v>0</v>
      </c>
    </row>
    <row r="2" spans="1:8" ht="21" customHeight="1" x14ac:dyDescent="0.35">
      <c r="A2" s="8" t="s">
        <v>100</v>
      </c>
      <c r="B2" s="7"/>
      <c r="C2" s="87"/>
      <c r="D2" s="6"/>
      <c r="E2" s="5"/>
      <c r="F2" s="5"/>
      <c r="G2" s="4"/>
      <c r="H2" s="86"/>
    </row>
    <row r="3" spans="1:8" s="120" customFormat="1" ht="21" customHeight="1" x14ac:dyDescent="0.25">
      <c r="A3" s="135" t="s">
        <v>292</v>
      </c>
      <c r="B3" s="136"/>
      <c r="C3" s="137"/>
      <c r="D3" s="121"/>
      <c r="E3" s="122"/>
      <c r="F3" s="122"/>
      <c r="G3" s="123"/>
      <c r="H3" s="86"/>
    </row>
    <row r="4" spans="1:8" s="120" customFormat="1" ht="21" customHeight="1" x14ac:dyDescent="0.25">
      <c r="A4" s="138"/>
      <c r="B4" s="138"/>
      <c r="C4" s="139"/>
      <c r="D4" s="121"/>
      <c r="E4" s="122"/>
      <c r="F4" s="122"/>
      <c r="G4" s="123"/>
      <c r="H4" s="86"/>
    </row>
    <row r="5" spans="1:8" s="120" customFormat="1" ht="21" customHeight="1" x14ac:dyDescent="0.25">
      <c r="A5" s="138"/>
      <c r="B5" s="138"/>
      <c r="C5" s="139"/>
      <c r="D5" s="121"/>
      <c r="E5" s="122"/>
      <c r="F5" s="122"/>
      <c r="G5" s="123"/>
      <c r="H5" s="86"/>
    </row>
    <row r="6" spans="1:8" s="120" customFormat="1" ht="21" customHeight="1" x14ac:dyDescent="0.25">
      <c r="A6" s="138"/>
      <c r="B6" s="138"/>
      <c r="C6" s="139"/>
      <c r="D6" s="121"/>
      <c r="E6" s="122"/>
      <c r="F6" s="122"/>
      <c r="G6" s="123"/>
      <c r="H6" s="86"/>
    </row>
    <row r="7" spans="1:8" s="120" customFormat="1" ht="21" customHeight="1" x14ac:dyDescent="0.25">
      <c r="A7" s="138"/>
      <c r="B7" s="138"/>
      <c r="C7" s="139"/>
      <c r="D7" s="121"/>
      <c r="E7" s="122"/>
      <c r="F7" s="122"/>
      <c r="G7" s="123"/>
      <c r="H7" s="86"/>
    </row>
    <row r="8" spans="1:8" s="120" customFormat="1" ht="21" customHeight="1" x14ac:dyDescent="0.25">
      <c r="A8" s="138"/>
      <c r="B8" s="138"/>
      <c r="C8" s="139"/>
      <c r="D8" s="121"/>
      <c r="E8" s="122"/>
      <c r="F8" s="122"/>
      <c r="G8" s="123"/>
      <c r="H8" s="86"/>
    </row>
    <row r="9" spans="1:8" s="120" customFormat="1" ht="21" customHeight="1" x14ac:dyDescent="0.25">
      <c r="A9" s="140"/>
      <c r="B9" s="140"/>
      <c r="C9" s="139"/>
      <c r="D9" s="121"/>
      <c r="E9" s="122"/>
      <c r="F9" s="122"/>
      <c r="G9" s="123"/>
      <c r="H9" s="86"/>
    </row>
    <row r="10" spans="1:8" s="120" customFormat="1" ht="21" customHeight="1" x14ac:dyDescent="0.25">
      <c r="A10" s="141"/>
      <c r="B10" s="141"/>
      <c r="C10" s="139"/>
      <c r="D10" s="121"/>
      <c r="E10" s="122"/>
      <c r="F10" s="122"/>
      <c r="G10" s="123"/>
      <c r="H10" s="86"/>
    </row>
    <row r="11" spans="1:8" s="120" customFormat="1" ht="21" customHeight="1" x14ac:dyDescent="0.25">
      <c r="A11" s="141"/>
      <c r="B11" s="141"/>
      <c r="C11" s="139"/>
      <c r="D11" s="121"/>
      <c r="E11" s="122"/>
      <c r="F11" s="122"/>
      <c r="G11" s="123"/>
      <c r="H11" s="86"/>
    </row>
    <row r="12" spans="1:8" s="120" customFormat="1" ht="21" customHeight="1" x14ac:dyDescent="0.25">
      <c r="A12" s="141"/>
      <c r="B12" s="141"/>
      <c r="C12" s="139"/>
      <c r="D12" s="121"/>
      <c r="E12" s="122"/>
      <c r="F12" s="122"/>
      <c r="G12" s="123"/>
      <c r="H12" s="86"/>
    </row>
    <row r="13" spans="1:8" s="120" customFormat="1" ht="21" customHeight="1" x14ac:dyDescent="0.25">
      <c r="A13" s="141"/>
      <c r="B13" s="141"/>
      <c r="C13" s="139"/>
      <c r="D13" s="121"/>
      <c r="E13" s="122"/>
      <c r="F13" s="122"/>
      <c r="G13" s="123"/>
      <c r="H13" s="86"/>
    </row>
    <row r="14" spans="1:8" s="120" customFormat="1" ht="21" customHeight="1" x14ac:dyDescent="0.25">
      <c r="A14" s="142"/>
      <c r="B14" s="142"/>
      <c r="C14" s="143"/>
      <c r="D14" s="121"/>
      <c r="E14" s="122"/>
      <c r="F14" s="122"/>
      <c r="G14" s="123"/>
      <c r="H14" s="86"/>
    </row>
    <row r="15" spans="1:8" s="59" customFormat="1" ht="15" customHeight="1" x14ac:dyDescent="0.25">
      <c r="A15" s="134"/>
      <c r="B15" s="134"/>
      <c r="C15" s="81"/>
      <c r="D15" s="3" t="s">
        <v>108</v>
      </c>
      <c r="E15" s="2"/>
      <c r="F15" s="2"/>
      <c r="G15" s="1"/>
      <c r="H15" s="77"/>
    </row>
    <row r="16" spans="1:8" ht="30" x14ac:dyDescent="0.25">
      <c r="A16" s="42" t="s">
        <v>2</v>
      </c>
      <c r="B16" s="28" t="s">
        <v>98</v>
      </c>
      <c r="C16" s="28" t="s">
        <v>109</v>
      </c>
      <c r="D16" s="41" t="s">
        <v>1</v>
      </c>
      <c r="E16" s="27" t="s">
        <v>91</v>
      </c>
      <c r="F16" s="64" t="s">
        <v>90</v>
      </c>
      <c r="G16" s="62" t="s">
        <v>88</v>
      </c>
      <c r="H16" s="71" t="s">
        <v>11</v>
      </c>
    </row>
    <row r="17" spans="1:8" s="59" customFormat="1" x14ac:dyDescent="0.25">
      <c r="A17" s="66"/>
      <c r="B17" s="67" t="s">
        <v>235</v>
      </c>
      <c r="C17" s="67"/>
      <c r="D17" s="68"/>
      <c r="E17" s="69"/>
      <c r="F17" s="68"/>
      <c r="G17" s="69"/>
      <c r="H17" s="70"/>
    </row>
    <row r="18" spans="1:8" ht="120" x14ac:dyDescent="0.25">
      <c r="A18" s="18" t="s">
        <v>35</v>
      </c>
      <c r="B18" s="15" t="s">
        <v>236</v>
      </c>
      <c r="C18" s="15" t="s">
        <v>245</v>
      </c>
      <c r="D18" s="16" t="s">
        <v>0</v>
      </c>
      <c r="E18" s="44"/>
      <c r="F18" s="65"/>
      <c r="G18" s="63"/>
    </row>
    <row r="19" spans="1:8" ht="30" x14ac:dyDescent="0.25">
      <c r="A19" s="18" t="s">
        <v>36</v>
      </c>
      <c r="B19" s="15" t="s">
        <v>237</v>
      </c>
      <c r="C19" s="15" t="s">
        <v>246</v>
      </c>
      <c r="D19" s="16" t="s">
        <v>0</v>
      </c>
      <c r="E19" s="44"/>
      <c r="F19" s="65"/>
      <c r="G19" s="63"/>
    </row>
    <row r="20" spans="1:8" ht="60" x14ac:dyDescent="0.25">
      <c r="A20" s="18" t="s">
        <v>37</v>
      </c>
      <c r="B20" s="15" t="s">
        <v>238</v>
      </c>
      <c r="C20" s="15" t="s">
        <v>247</v>
      </c>
      <c r="D20" s="16" t="s">
        <v>0</v>
      </c>
      <c r="E20" s="44"/>
      <c r="F20" s="65"/>
      <c r="G20" s="63"/>
    </row>
    <row r="21" spans="1:8" ht="45" x14ac:dyDescent="0.25">
      <c r="A21" s="18" t="s">
        <v>38</v>
      </c>
      <c r="B21" s="15" t="s">
        <v>239</v>
      </c>
      <c r="C21" s="15" t="s">
        <v>248</v>
      </c>
      <c r="D21" s="16" t="s">
        <v>0</v>
      </c>
      <c r="E21" s="44"/>
      <c r="F21" s="65"/>
      <c r="G21" s="63"/>
    </row>
    <row r="22" spans="1:8" s="77" customFormat="1" ht="30" x14ac:dyDescent="0.25">
      <c r="A22" s="18" t="s">
        <v>39</v>
      </c>
      <c r="B22" s="15" t="s">
        <v>240</v>
      </c>
      <c r="C22" s="15" t="s">
        <v>249</v>
      </c>
      <c r="D22" s="16" t="s">
        <v>0</v>
      </c>
      <c r="E22" s="44"/>
      <c r="F22" s="65"/>
      <c r="G22" s="63"/>
    </row>
    <row r="23" spans="1:8" ht="75" x14ac:dyDescent="0.25">
      <c r="A23" s="18" t="s">
        <v>40</v>
      </c>
      <c r="B23" s="15" t="s">
        <v>241</v>
      </c>
      <c r="C23" s="15" t="s">
        <v>250</v>
      </c>
      <c r="D23" s="16" t="s">
        <v>0</v>
      </c>
      <c r="E23" s="44"/>
      <c r="F23" s="65"/>
      <c r="G23" s="63"/>
    </row>
    <row r="24" spans="1:8" s="70" customFormat="1" ht="18.75" x14ac:dyDescent="0.25">
      <c r="A24" s="109"/>
      <c r="B24" s="67" t="s">
        <v>242</v>
      </c>
      <c r="C24" s="110"/>
      <c r="D24" s="111"/>
      <c r="E24" s="112"/>
      <c r="F24" s="111"/>
      <c r="G24" s="112"/>
    </row>
    <row r="25" spans="1:8" ht="18.75" x14ac:dyDescent="0.25">
      <c r="A25" s="18" t="s">
        <v>41</v>
      </c>
      <c r="B25" s="15" t="s">
        <v>251</v>
      </c>
      <c r="C25" s="15" t="s">
        <v>255</v>
      </c>
      <c r="D25" s="16" t="s">
        <v>0</v>
      </c>
      <c r="E25" s="44"/>
      <c r="F25" s="65"/>
      <c r="G25" s="63"/>
    </row>
    <row r="26" spans="1:8" ht="105" x14ac:dyDescent="0.25">
      <c r="A26" s="18" t="s">
        <v>42</v>
      </c>
      <c r="B26" s="15" t="s">
        <v>252</v>
      </c>
      <c r="C26" s="15" t="s">
        <v>256</v>
      </c>
      <c r="D26" s="16" t="s">
        <v>0</v>
      </c>
      <c r="E26" s="44"/>
      <c r="F26" s="65"/>
      <c r="G26" s="63"/>
    </row>
    <row r="27" spans="1:8" s="70" customFormat="1" ht="18.75" x14ac:dyDescent="0.25">
      <c r="A27" s="109"/>
      <c r="B27" s="67" t="s">
        <v>254</v>
      </c>
      <c r="C27" s="110"/>
      <c r="D27" s="111"/>
      <c r="E27" s="112"/>
      <c r="F27" s="111"/>
      <c r="G27" s="112"/>
    </row>
    <row r="28" spans="1:8" ht="30" x14ac:dyDescent="0.25">
      <c r="A28" s="18" t="s">
        <v>43</v>
      </c>
      <c r="B28" s="15" t="s">
        <v>257</v>
      </c>
      <c r="C28" s="15" t="s">
        <v>262</v>
      </c>
      <c r="D28" s="16" t="s">
        <v>0</v>
      </c>
      <c r="E28" s="44"/>
      <c r="F28" s="65"/>
      <c r="G28" s="63"/>
    </row>
    <row r="29" spans="1:8" ht="90" x14ac:dyDescent="0.25">
      <c r="A29" s="18" t="s">
        <v>3</v>
      </c>
      <c r="B29" s="15" t="s">
        <v>80</v>
      </c>
      <c r="C29" s="15" t="s">
        <v>263</v>
      </c>
      <c r="D29" s="16" t="s">
        <v>0</v>
      </c>
      <c r="E29" s="44"/>
      <c r="F29" s="65"/>
      <c r="G29" s="63"/>
    </row>
    <row r="30" spans="1:8" ht="30" x14ac:dyDescent="0.25">
      <c r="A30" s="18" t="s">
        <v>53</v>
      </c>
      <c r="B30" s="15" t="s">
        <v>227</v>
      </c>
      <c r="C30" s="15" t="s">
        <v>264</v>
      </c>
      <c r="D30" s="16" t="s">
        <v>0</v>
      </c>
      <c r="E30" s="44"/>
      <c r="F30" s="65"/>
      <c r="G30" s="63"/>
    </row>
    <row r="31" spans="1:8" ht="120" x14ac:dyDescent="0.25">
      <c r="A31" s="18" t="s">
        <v>54</v>
      </c>
      <c r="B31" s="15" t="s">
        <v>258</v>
      </c>
      <c r="C31" s="15" t="s">
        <v>265</v>
      </c>
      <c r="D31" s="16" t="s">
        <v>0</v>
      </c>
      <c r="E31" s="44"/>
      <c r="F31" s="65"/>
      <c r="G31" s="63"/>
    </row>
    <row r="32" spans="1:8" ht="75" x14ac:dyDescent="0.25">
      <c r="A32" s="18" t="s">
        <v>55</v>
      </c>
      <c r="B32" s="15" t="s">
        <v>259</v>
      </c>
      <c r="C32" s="15" t="s">
        <v>266</v>
      </c>
      <c r="D32" s="16" t="s">
        <v>0</v>
      </c>
      <c r="E32" s="44"/>
      <c r="F32" s="65"/>
      <c r="G32" s="63"/>
    </row>
    <row r="33" spans="1:7" s="70" customFormat="1" ht="18.75" x14ac:dyDescent="0.25">
      <c r="A33" s="109"/>
      <c r="B33" s="67" t="s">
        <v>260</v>
      </c>
      <c r="C33" s="110"/>
      <c r="D33" s="111"/>
      <c r="E33" s="112"/>
      <c r="F33" s="111"/>
      <c r="G33" s="112"/>
    </row>
    <row r="34" spans="1:7" ht="120" x14ac:dyDescent="0.25">
      <c r="A34" s="18" t="s">
        <v>56</v>
      </c>
      <c r="B34" s="15" t="s">
        <v>269</v>
      </c>
      <c r="C34" s="15" t="s">
        <v>270</v>
      </c>
      <c r="D34" s="16" t="s">
        <v>0</v>
      </c>
      <c r="E34" s="44"/>
      <c r="F34" s="65"/>
      <c r="G34" s="63"/>
    </row>
    <row r="35" spans="1:7" ht="45" x14ac:dyDescent="0.25">
      <c r="A35" s="18" t="s">
        <v>57</v>
      </c>
      <c r="B35" s="15" t="s">
        <v>271</v>
      </c>
      <c r="C35" s="15" t="s">
        <v>272</v>
      </c>
      <c r="D35" s="16" t="s">
        <v>0</v>
      </c>
      <c r="E35" s="44"/>
      <c r="F35" s="65"/>
      <c r="G35" s="63"/>
    </row>
    <row r="36" spans="1:7" ht="45" x14ac:dyDescent="0.25">
      <c r="A36" s="18" t="s">
        <v>58</v>
      </c>
      <c r="B36" s="15" t="s">
        <v>64</v>
      </c>
      <c r="C36" s="15" t="s">
        <v>293</v>
      </c>
      <c r="D36" s="16" t="s">
        <v>0</v>
      </c>
      <c r="E36" s="44"/>
      <c r="F36" s="65"/>
      <c r="G36" s="63"/>
    </row>
    <row r="37" spans="1:7" s="70" customFormat="1" ht="18.75" x14ac:dyDescent="0.25">
      <c r="A37" s="109"/>
      <c r="B37" s="67" t="s">
        <v>267</v>
      </c>
      <c r="C37" s="110"/>
      <c r="D37" s="111"/>
      <c r="E37" s="112"/>
      <c r="F37" s="111"/>
      <c r="G37" s="112"/>
    </row>
    <row r="38" spans="1:7" ht="315" x14ac:dyDescent="0.25">
      <c r="A38" s="18" t="s">
        <v>59</v>
      </c>
      <c r="B38" s="15" t="s">
        <v>274</v>
      </c>
      <c r="C38" s="15" t="s">
        <v>294</v>
      </c>
      <c r="D38" s="16" t="s">
        <v>0</v>
      </c>
      <c r="E38" s="44"/>
      <c r="F38" s="65"/>
      <c r="G38" s="63"/>
    </row>
    <row r="39" spans="1:7" ht="60" x14ac:dyDescent="0.25">
      <c r="A39" s="18" t="s">
        <v>60</v>
      </c>
      <c r="B39" s="15" t="s">
        <v>273</v>
      </c>
      <c r="C39" s="15" t="s">
        <v>285</v>
      </c>
      <c r="D39" s="16" t="s">
        <v>0</v>
      </c>
      <c r="E39" s="44"/>
      <c r="F39" s="65"/>
      <c r="G39" s="63"/>
    </row>
    <row r="40" spans="1:7" s="70" customFormat="1" ht="18.75" x14ac:dyDescent="0.25">
      <c r="A40" s="109"/>
      <c r="B40" s="67" t="s">
        <v>275</v>
      </c>
      <c r="C40" s="110"/>
      <c r="D40" s="111"/>
      <c r="E40" s="112"/>
      <c r="F40" s="111"/>
      <c r="G40" s="112"/>
    </row>
    <row r="41" spans="1:7" ht="75" x14ac:dyDescent="0.25">
      <c r="A41" s="18" t="s">
        <v>65</v>
      </c>
      <c r="B41" s="15" t="s">
        <v>276</v>
      </c>
      <c r="C41" s="15" t="s">
        <v>286</v>
      </c>
      <c r="D41" s="16" t="s">
        <v>0</v>
      </c>
      <c r="E41" s="44"/>
      <c r="F41" s="65"/>
      <c r="G41" s="63"/>
    </row>
    <row r="42" spans="1:7" s="70" customFormat="1" ht="18.75" x14ac:dyDescent="0.25">
      <c r="A42" s="109"/>
      <c r="B42" s="125" t="s">
        <v>280</v>
      </c>
      <c r="C42" s="110"/>
      <c r="D42" s="111"/>
      <c r="E42" s="112"/>
      <c r="F42" s="111"/>
      <c r="G42" s="112"/>
    </row>
    <row r="43" spans="1:7" ht="120" x14ac:dyDescent="0.25">
      <c r="A43" s="18" t="s">
        <v>66</v>
      </c>
      <c r="B43" s="15" t="s">
        <v>287</v>
      </c>
      <c r="C43" s="15" t="s">
        <v>288</v>
      </c>
      <c r="D43" s="16" t="s">
        <v>0</v>
      </c>
      <c r="E43" s="44"/>
      <c r="F43" s="65"/>
      <c r="G43" s="63"/>
    </row>
    <row r="44" spans="1:7" s="70" customFormat="1" ht="18.75" x14ac:dyDescent="0.25">
      <c r="A44" s="109"/>
      <c r="B44" s="67" t="s">
        <v>277</v>
      </c>
      <c r="C44" s="110"/>
      <c r="D44" s="111"/>
      <c r="E44" s="112"/>
      <c r="F44" s="111"/>
      <c r="G44" s="112"/>
    </row>
    <row r="45" spans="1:7" ht="90" x14ac:dyDescent="0.25">
      <c r="A45" s="18" t="s">
        <v>67</v>
      </c>
      <c r="B45" s="15" t="s">
        <v>278</v>
      </c>
      <c r="C45" s="15" t="s">
        <v>289</v>
      </c>
      <c r="D45" s="16" t="s">
        <v>0</v>
      </c>
      <c r="E45" s="44"/>
      <c r="F45" s="65"/>
      <c r="G45" s="63"/>
    </row>
    <row r="46" spans="1:7" s="70" customFormat="1" ht="18.75" x14ac:dyDescent="0.25">
      <c r="A46" s="109"/>
      <c r="B46" s="67" t="s">
        <v>281</v>
      </c>
      <c r="C46" s="110"/>
      <c r="D46" s="111"/>
      <c r="E46" s="112"/>
      <c r="F46" s="111"/>
      <c r="G46" s="112"/>
    </row>
    <row r="47" spans="1:7" ht="255" x14ac:dyDescent="0.25">
      <c r="A47" s="18" t="s">
        <v>69</v>
      </c>
      <c r="B47" s="15" t="s">
        <v>68</v>
      </c>
      <c r="C47" s="15" t="s">
        <v>290</v>
      </c>
      <c r="D47" s="16" t="s">
        <v>0</v>
      </c>
      <c r="E47" s="44"/>
      <c r="F47" s="65"/>
      <c r="G47" s="63"/>
    </row>
    <row r="48" spans="1:7" ht="90" x14ac:dyDescent="0.25">
      <c r="A48" s="18" t="s">
        <v>70</v>
      </c>
      <c r="B48" s="15" t="s">
        <v>71</v>
      </c>
      <c r="C48" s="15" t="s">
        <v>291</v>
      </c>
      <c r="D48" s="16" t="s">
        <v>0</v>
      </c>
      <c r="E48" s="44"/>
      <c r="F48" s="65"/>
      <c r="G48" s="63"/>
    </row>
  </sheetData>
  <mergeCells count="5">
    <mergeCell ref="A2:B2"/>
    <mergeCell ref="D2:G2"/>
    <mergeCell ref="D15:G15"/>
    <mergeCell ref="A15:B15"/>
    <mergeCell ref="A3:C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H63"/>
  <sheetViews>
    <sheetView workbookViewId="0">
      <pane ySplit="12" topLeftCell="A48" activePane="bottomLeft" state="frozen"/>
      <selection pane="bottomLeft" activeCell="C48" sqref="C48"/>
    </sheetView>
  </sheetViews>
  <sheetFormatPr defaultRowHeight="15" x14ac:dyDescent="0.25"/>
  <cols>
    <col min="1" max="1" width="6.28515625" style="18" customWidth="1"/>
    <col min="2" max="3" width="61.42578125" style="15" customWidth="1"/>
    <col min="4" max="4" width="13.28515625" customWidth="1"/>
    <col min="5" max="5" width="13.28515625" style="43" customWidth="1"/>
    <col min="6" max="6" width="13.28515625" customWidth="1"/>
    <col min="7" max="7" width="13.28515625" style="43" customWidth="1"/>
    <col min="8" max="8" width="61.7109375" customWidth="1"/>
  </cols>
  <sheetData>
    <row r="1" spans="1:8" x14ac:dyDescent="0.25">
      <c r="A1" t="s">
        <v>62</v>
      </c>
      <c r="B1" s="54" t="str">
        <f>IF(D1+E1+F1+G1=33,"","ERROR:  THE TOTAL SHOULD BE 33  &gt;&gt;&gt;&gt;&gt;&gt;  ")</f>
        <v/>
      </c>
      <c r="C1" s="54"/>
      <c r="D1">
        <f>COUNTIFS(D13:D63,"=X")</f>
        <v>33</v>
      </c>
      <c r="E1">
        <f>COUNTIFS(E13:E63,"=X")</f>
        <v>0</v>
      </c>
      <c r="F1">
        <f>COUNTIFS(F13:F63,"=X")</f>
        <v>0</v>
      </c>
      <c r="G1">
        <f>COUNTIFS(G13:G63,"=X")</f>
        <v>0</v>
      </c>
    </row>
    <row r="2" spans="1:8" s="59" customFormat="1" ht="21" customHeight="1" x14ac:dyDescent="0.35">
      <c r="A2" s="8" t="s">
        <v>101</v>
      </c>
      <c r="B2" s="7"/>
      <c r="C2" s="87"/>
      <c r="D2" s="6"/>
      <c r="E2" s="5"/>
      <c r="F2" s="5"/>
      <c r="G2" s="4"/>
      <c r="H2" s="87"/>
    </row>
    <row r="3" spans="1:8" s="59" customFormat="1" ht="21" customHeight="1" x14ac:dyDescent="0.35">
      <c r="A3" s="144" t="s">
        <v>295</v>
      </c>
      <c r="B3" s="145"/>
      <c r="C3" s="127"/>
      <c r="D3" s="114"/>
      <c r="E3" s="115"/>
      <c r="F3" s="115"/>
      <c r="G3" s="116"/>
      <c r="H3" s="127"/>
    </row>
    <row r="4" spans="1:8" s="59" customFormat="1" ht="21" customHeight="1" x14ac:dyDescent="0.35">
      <c r="A4" s="146"/>
      <c r="B4" s="146"/>
      <c r="C4" s="127"/>
      <c r="D4" s="114"/>
      <c r="E4" s="115"/>
      <c r="F4" s="115"/>
      <c r="G4" s="116"/>
      <c r="H4" s="127"/>
    </row>
    <row r="5" spans="1:8" s="59" customFormat="1" ht="21" customHeight="1" x14ac:dyDescent="0.35">
      <c r="A5" s="146"/>
      <c r="B5" s="146"/>
      <c r="C5" s="127"/>
      <c r="D5" s="114"/>
      <c r="E5" s="115"/>
      <c r="F5" s="115"/>
      <c r="G5" s="116"/>
      <c r="H5" s="127"/>
    </row>
    <row r="6" spans="1:8" s="59" customFormat="1" ht="21" customHeight="1" x14ac:dyDescent="0.35">
      <c r="A6" s="146"/>
      <c r="B6" s="146"/>
      <c r="C6" s="127"/>
      <c r="D6" s="114"/>
      <c r="E6" s="115"/>
      <c r="F6" s="115"/>
      <c r="G6" s="116"/>
      <c r="H6" s="127"/>
    </row>
    <row r="7" spans="1:8" s="59" customFormat="1" ht="21" customHeight="1" x14ac:dyDescent="0.35">
      <c r="A7" s="147"/>
      <c r="B7" s="147"/>
      <c r="C7" s="127"/>
      <c r="D7" s="114"/>
      <c r="E7" s="115"/>
      <c r="F7" s="115"/>
      <c r="G7" s="116"/>
      <c r="H7" s="127"/>
    </row>
    <row r="8" spans="1:8" s="59" customFormat="1" ht="21" customHeight="1" x14ac:dyDescent="0.35">
      <c r="A8" s="148"/>
      <c r="B8" s="148"/>
      <c r="C8" s="127"/>
      <c r="D8" s="114"/>
      <c r="E8" s="115"/>
      <c r="F8" s="115"/>
      <c r="G8" s="116"/>
      <c r="H8" s="127"/>
    </row>
    <row r="9" spans="1:8" s="59" customFormat="1" ht="21" customHeight="1" x14ac:dyDescent="0.35">
      <c r="A9" s="149"/>
      <c r="B9" s="149"/>
      <c r="C9" s="127"/>
      <c r="D9" s="114"/>
      <c r="E9" s="115"/>
      <c r="F9" s="115"/>
      <c r="G9" s="116"/>
      <c r="H9" s="127"/>
    </row>
    <row r="10" spans="1:8" s="59" customFormat="1" ht="21" customHeight="1" x14ac:dyDescent="0.35">
      <c r="A10" s="150"/>
      <c r="B10" s="150"/>
      <c r="C10" s="127"/>
      <c r="D10" s="114"/>
      <c r="E10" s="115"/>
      <c r="F10" s="115"/>
      <c r="G10" s="116"/>
      <c r="H10" s="127"/>
    </row>
    <row r="11" spans="1:8" ht="15" customHeight="1" x14ac:dyDescent="0.25">
      <c r="A11" s="79"/>
      <c r="B11" s="78"/>
      <c r="C11" s="78"/>
      <c r="D11" s="3" t="s">
        <v>108</v>
      </c>
      <c r="E11" s="2"/>
      <c r="F11" s="2"/>
      <c r="G11" s="1"/>
      <c r="H11" s="77"/>
    </row>
    <row r="12" spans="1:8" ht="30" x14ac:dyDescent="0.25">
      <c r="A12" s="42" t="s">
        <v>2</v>
      </c>
      <c r="B12" s="28" t="s">
        <v>98</v>
      </c>
      <c r="C12" s="28" t="s">
        <v>109</v>
      </c>
      <c r="D12" s="41" t="s">
        <v>1</v>
      </c>
      <c r="E12" s="27" t="s">
        <v>91</v>
      </c>
      <c r="F12" s="64" t="s">
        <v>90</v>
      </c>
      <c r="G12" s="62" t="s">
        <v>88</v>
      </c>
      <c r="H12" s="71" t="s">
        <v>11</v>
      </c>
    </row>
    <row r="13" spans="1:8" s="59" customFormat="1" x14ac:dyDescent="0.25">
      <c r="A13" s="66"/>
      <c r="B13" s="67" t="s">
        <v>147</v>
      </c>
      <c r="C13" s="67"/>
      <c r="D13" s="68"/>
      <c r="E13" s="69"/>
      <c r="F13" s="68"/>
      <c r="G13" s="69"/>
      <c r="H13" s="70"/>
    </row>
    <row r="14" spans="1:8" ht="105" x14ac:dyDescent="0.25">
      <c r="A14" s="18" t="s">
        <v>44</v>
      </c>
      <c r="B14" s="15" t="s">
        <v>129</v>
      </c>
      <c r="C14" s="15" t="s">
        <v>152</v>
      </c>
      <c r="D14" s="16" t="s">
        <v>0</v>
      </c>
      <c r="E14" s="44"/>
      <c r="F14" s="65"/>
      <c r="G14" s="63"/>
    </row>
    <row r="15" spans="1:8" ht="90" x14ac:dyDescent="0.25">
      <c r="A15" s="18" t="s">
        <v>45</v>
      </c>
      <c r="B15" s="15" t="s">
        <v>148</v>
      </c>
      <c r="C15" s="15" t="s">
        <v>153</v>
      </c>
      <c r="D15" s="16" t="s">
        <v>0</v>
      </c>
      <c r="E15" s="44"/>
      <c r="F15" s="65"/>
      <c r="G15" s="63"/>
    </row>
    <row r="16" spans="1:8" s="70" customFormat="1" ht="18.75" x14ac:dyDescent="0.25">
      <c r="A16" s="109"/>
      <c r="B16" s="67" t="s">
        <v>149</v>
      </c>
      <c r="C16" s="110"/>
      <c r="D16" s="111"/>
      <c r="E16" s="112"/>
      <c r="F16" s="111"/>
      <c r="G16" s="112"/>
    </row>
    <row r="17" spans="1:7" ht="90" x14ac:dyDescent="0.25">
      <c r="A17" s="18" t="s">
        <v>46</v>
      </c>
      <c r="B17" s="15" t="s">
        <v>154</v>
      </c>
      <c r="C17" s="117" t="s">
        <v>162</v>
      </c>
      <c r="D17" s="16" t="s">
        <v>0</v>
      </c>
      <c r="E17" s="44"/>
      <c r="F17" s="65"/>
      <c r="G17" s="63"/>
    </row>
    <row r="18" spans="1:7" ht="30" x14ac:dyDescent="0.25">
      <c r="A18" s="18" t="s">
        <v>47</v>
      </c>
      <c r="B18" s="15" t="s">
        <v>155</v>
      </c>
      <c r="C18" s="15" t="s">
        <v>163</v>
      </c>
      <c r="D18" s="16" t="s">
        <v>0</v>
      </c>
      <c r="E18" s="44"/>
      <c r="F18" s="65"/>
      <c r="G18" s="63"/>
    </row>
    <row r="19" spans="1:7" ht="30" x14ac:dyDescent="0.25">
      <c r="A19" s="18" t="s">
        <v>48</v>
      </c>
      <c r="B19" s="15" t="s">
        <v>156</v>
      </c>
      <c r="C19" s="15" t="s">
        <v>164</v>
      </c>
      <c r="D19" s="16" t="s">
        <v>0</v>
      </c>
      <c r="E19" s="44"/>
      <c r="F19" s="65"/>
      <c r="G19" s="63"/>
    </row>
    <row r="20" spans="1:7" ht="45" x14ac:dyDescent="0.25">
      <c r="A20" s="18" t="s">
        <v>49</v>
      </c>
      <c r="B20" s="15" t="s">
        <v>157</v>
      </c>
      <c r="C20" s="15" t="s">
        <v>165</v>
      </c>
      <c r="D20" s="16" t="s">
        <v>0</v>
      </c>
      <c r="E20" s="44"/>
      <c r="F20" s="65"/>
      <c r="G20" s="63"/>
    </row>
    <row r="21" spans="1:7" s="77" customFormat="1" ht="45" x14ac:dyDescent="0.25">
      <c r="A21" s="18" t="s">
        <v>50</v>
      </c>
      <c r="B21" s="15" t="s">
        <v>158</v>
      </c>
      <c r="C21" s="15" t="s">
        <v>166</v>
      </c>
      <c r="D21" s="16" t="s">
        <v>0</v>
      </c>
      <c r="E21" s="44"/>
      <c r="F21" s="65"/>
      <c r="G21" s="63"/>
    </row>
    <row r="22" spans="1:7" ht="75" x14ac:dyDescent="0.25">
      <c r="A22" s="18" t="s">
        <v>51</v>
      </c>
      <c r="B22" s="15" t="s">
        <v>159</v>
      </c>
      <c r="C22" s="15" t="s">
        <v>296</v>
      </c>
      <c r="D22" s="16" t="s">
        <v>0</v>
      </c>
      <c r="E22" s="44"/>
      <c r="F22" s="65"/>
      <c r="G22" s="63"/>
    </row>
    <row r="23" spans="1:7" ht="75" x14ac:dyDescent="0.25">
      <c r="A23" s="18" t="s">
        <v>52</v>
      </c>
      <c r="B23" s="15" t="s">
        <v>160</v>
      </c>
      <c r="C23" s="15" t="s">
        <v>297</v>
      </c>
      <c r="D23" s="16" t="s">
        <v>0</v>
      </c>
      <c r="E23" s="44"/>
      <c r="F23" s="65"/>
      <c r="G23" s="63"/>
    </row>
    <row r="24" spans="1:7" ht="105" x14ac:dyDescent="0.25">
      <c r="A24" s="18" t="s">
        <v>4</v>
      </c>
      <c r="B24" s="15" t="s">
        <v>161</v>
      </c>
      <c r="C24" s="15" t="s">
        <v>167</v>
      </c>
      <c r="D24" s="16" t="s">
        <v>0</v>
      </c>
      <c r="E24" s="44"/>
      <c r="F24" s="65"/>
      <c r="G24" s="63"/>
    </row>
    <row r="25" spans="1:7" ht="165" x14ac:dyDescent="0.25">
      <c r="A25" s="18" t="s">
        <v>5</v>
      </c>
      <c r="B25" s="15" t="s">
        <v>168</v>
      </c>
      <c r="C25" s="15" t="s">
        <v>169</v>
      </c>
      <c r="D25" s="16" t="s">
        <v>0</v>
      </c>
      <c r="E25" s="44"/>
      <c r="F25" s="65"/>
      <c r="G25" s="63"/>
    </row>
    <row r="26" spans="1:7" s="70" customFormat="1" ht="18.75" x14ac:dyDescent="0.25">
      <c r="A26" s="109"/>
      <c r="B26" s="67" t="s">
        <v>170</v>
      </c>
      <c r="C26" s="110"/>
      <c r="D26" s="111"/>
      <c r="E26" s="112"/>
      <c r="F26" s="111"/>
      <c r="G26" s="112"/>
    </row>
    <row r="27" spans="1:7" ht="60" x14ac:dyDescent="0.25">
      <c r="A27" s="18" t="s">
        <v>6</v>
      </c>
      <c r="B27" s="15" t="s">
        <v>174</v>
      </c>
      <c r="C27" s="15" t="s">
        <v>183</v>
      </c>
      <c r="D27" s="16" t="s">
        <v>0</v>
      </c>
      <c r="E27" s="44"/>
      <c r="F27" s="65"/>
      <c r="G27" s="63"/>
    </row>
    <row r="28" spans="1:7" ht="60" x14ac:dyDescent="0.25">
      <c r="A28" s="18" t="s">
        <v>72</v>
      </c>
      <c r="B28" s="15" t="s">
        <v>175</v>
      </c>
      <c r="C28" s="15" t="s">
        <v>298</v>
      </c>
      <c r="D28" s="16" t="s">
        <v>0</v>
      </c>
      <c r="E28" s="44"/>
      <c r="F28" s="65"/>
      <c r="G28" s="63"/>
    </row>
    <row r="29" spans="1:7" ht="30" x14ac:dyDescent="0.25">
      <c r="A29" s="18" t="s">
        <v>73</v>
      </c>
      <c r="B29" s="15" t="s">
        <v>176</v>
      </c>
      <c r="C29" s="15" t="s">
        <v>184</v>
      </c>
      <c r="D29" s="16" t="s">
        <v>0</v>
      </c>
      <c r="E29" s="44"/>
      <c r="F29" s="65"/>
      <c r="G29" s="63"/>
    </row>
    <row r="30" spans="1:7" ht="60" x14ac:dyDescent="0.25">
      <c r="A30" s="18" t="s">
        <v>74</v>
      </c>
      <c r="B30" s="15" t="s">
        <v>177</v>
      </c>
      <c r="C30" s="15" t="s">
        <v>185</v>
      </c>
      <c r="D30" s="16" t="s">
        <v>0</v>
      </c>
      <c r="E30" s="44"/>
      <c r="F30" s="65"/>
      <c r="G30" s="63"/>
    </row>
    <row r="31" spans="1:7" ht="60" x14ac:dyDescent="0.25">
      <c r="A31" s="18" t="s">
        <v>75</v>
      </c>
      <c r="B31" s="15" t="s">
        <v>178</v>
      </c>
      <c r="C31" s="15" t="s">
        <v>186</v>
      </c>
      <c r="D31" s="16" t="s">
        <v>0</v>
      </c>
      <c r="E31" s="44"/>
      <c r="F31" s="65"/>
      <c r="G31" s="63"/>
    </row>
    <row r="32" spans="1:7" ht="30" x14ac:dyDescent="0.25">
      <c r="A32" s="18" t="s">
        <v>76</v>
      </c>
      <c r="B32" s="15" t="s">
        <v>179</v>
      </c>
      <c r="C32" s="15" t="s">
        <v>187</v>
      </c>
      <c r="D32" s="16" t="s">
        <v>0</v>
      </c>
      <c r="E32" s="44"/>
      <c r="F32" s="65"/>
      <c r="G32" s="63"/>
    </row>
    <row r="33" spans="1:7" ht="60" x14ac:dyDescent="0.25">
      <c r="A33" s="18" t="s">
        <v>77</v>
      </c>
      <c r="B33" s="15" t="s">
        <v>180</v>
      </c>
      <c r="C33" s="15" t="s">
        <v>188</v>
      </c>
      <c r="D33" s="16" t="s">
        <v>0</v>
      </c>
      <c r="E33" s="44"/>
      <c r="F33" s="65"/>
      <c r="G33" s="63"/>
    </row>
    <row r="34" spans="1:7" ht="60" x14ac:dyDescent="0.25">
      <c r="A34" s="18" t="s">
        <v>78</v>
      </c>
      <c r="B34" s="15" t="s">
        <v>181</v>
      </c>
      <c r="C34" s="15" t="s">
        <v>189</v>
      </c>
      <c r="D34" s="16" t="s">
        <v>0</v>
      </c>
      <c r="E34" s="44"/>
      <c r="F34" s="65"/>
      <c r="G34" s="63"/>
    </row>
    <row r="35" spans="1:7" s="113" customFormat="1" ht="30" x14ac:dyDescent="0.25">
      <c r="A35" s="18" t="s">
        <v>171</v>
      </c>
      <c r="B35" s="15" t="s">
        <v>182</v>
      </c>
      <c r="C35" s="15" t="s">
        <v>190</v>
      </c>
      <c r="D35" s="16" t="s">
        <v>0</v>
      </c>
      <c r="E35" s="44"/>
      <c r="F35" s="65"/>
      <c r="G35" s="63"/>
    </row>
    <row r="36" spans="1:7" s="70" customFormat="1" ht="45" x14ac:dyDescent="0.25">
      <c r="A36" s="109"/>
      <c r="B36" s="67" t="s">
        <v>299</v>
      </c>
      <c r="C36" s="110"/>
      <c r="D36" s="111"/>
      <c r="E36" s="112"/>
      <c r="F36" s="111"/>
      <c r="G36" s="112"/>
    </row>
    <row r="37" spans="1:7" s="113" customFormat="1" ht="75" x14ac:dyDescent="0.25">
      <c r="A37" s="18"/>
      <c r="B37" s="15" t="s">
        <v>191</v>
      </c>
      <c r="C37" s="15"/>
      <c r="D37" s="128"/>
      <c r="E37" s="129"/>
      <c r="F37" s="128"/>
      <c r="G37" s="129"/>
    </row>
    <row r="38" spans="1:7" s="70" customFormat="1" ht="18.75" x14ac:dyDescent="0.25">
      <c r="A38" s="109"/>
      <c r="B38" s="110"/>
      <c r="C38" s="110"/>
      <c r="D38" s="111"/>
      <c r="E38" s="112"/>
      <c r="F38" s="111"/>
      <c r="G38" s="112"/>
    </row>
    <row r="39" spans="1:7" s="113" customFormat="1" ht="90" x14ac:dyDescent="0.25">
      <c r="A39" s="18" t="s">
        <v>172</v>
      </c>
      <c r="B39" s="15" t="s">
        <v>198</v>
      </c>
      <c r="C39" s="15" t="s">
        <v>204</v>
      </c>
      <c r="D39" s="16" t="s">
        <v>0</v>
      </c>
      <c r="E39" s="44"/>
      <c r="F39" s="65"/>
      <c r="G39" s="63"/>
    </row>
    <row r="40" spans="1:7" s="113" customFormat="1" ht="105" x14ac:dyDescent="0.25">
      <c r="A40" s="18" t="s">
        <v>192</v>
      </c>
      <c r="B40" s="15" t="s">
        <v>199</v>
      </c>
      <c r="C40" s="15" t="s">
        <v>300</v>
      </c>
      <c r="D40" s="16" t="s">
        <v>0</v>
      </c>
      <c r="E40" s="44"/>
      <c r="F40" s="65"/>
      <c r="G40" s="63"/>
    </row>
    <row r="41" spans="1:7" s="113" customFormat="1" ht="90" x14ac:dyDescent="0.25">
      <c r="A41" s="18" t="s">
        <v>193</v>
      </c>
      <c r="B41" s="15" t="s">
        <v>200</v>
      </c>
      <c r="C41" s="15" t="s">
        <v>205</v>
      </c>
      <c r="D41" s="16" t="s">
        <v>0</v>
      </c>
      <c r="E41" s="44"/>
      <c r="F41" s="65"/>
      <c r="G41" s="63"/>
    </row>
    <row r="42" spans="1:7" s="113" customFormat="1" ht="120" x14ac:dyDescent="0.25">
      <c r="A42" s="18" t="s">
        <v>194</v>
      </c>
      <c r="B42" s="15" t="s">
        <v>201</v>
      </c>
      <c r="C42" s="15" t="s">
        <v>206</v>
      </c>
      <c r="D42" s="16" t="s">
        <v>0</v>
      </c>
      <c r="E42" s="44"/>
      <c r="F42" s="65"/>
      <c r="G42" s="63"/>
    </row>
    <row r="43" spans="1:7" s="113" customFormat="1" ht="60" x14ac:dyDescent="0.25">
      <c r="A43" s="18" t="s">
        <v>195</v>
      </c>
      <c r="B43" s="15" t="s">
        <v>202</v>
      </c>
      <c r="C43" s="15" t="s">
        <v>207</v>
      </c>
      <c r="D43" s="16" t="s">
        <v>0</v>
      </c>
      <c r="E43" s="44"/>
      <c r="F43" s="65"/>
      <c r="G43" s="63"/>
    </row>
    <row r="44" spans="1:7" s="113" customFormat="1" ht="90" x14ac:dyDescent="0.25">
      <c r="A44" s="18" t="s">
        <v>196</v>
      </c>
      <c r="B44" s="15" t="s">
        <v>203</v>
      </c>
      <c r="C44" s="15" t="s">
        <v>208</v>
      </c>
      <c r="D44" s="16" t="s">
        <v>0</v>
      </c>
      <c r="E44" s="44"/>
      <c r="F44" s="65"/>
      <c r="G44" s="63"/>
    </row>
    <row r="45" spans="1:7" s="70" customFormat="1" ht="30" x14ac:dyDescent="0.25">
      <c r="A45" s="109"/>
      <c r="B45" s="67" t="s">
        <v>301</v>
      </c>
      <c r="C45" s="110"/>
      <c r="D45" s="111"/>
      <c r="E45" s="112"/>
      <c r="F45" s="111"/>
      <c r="G45" s="112"/>
    </row>
    <row r="46" spans="1:7" s="113" customFormat="1" ht="180" x14ac:dyDescent="0.25">
      <c r="A46" s="18"/>
      <c r="B46" s="15" t="s">
        <v>211</v>
      </c>
      <c r="C46" s="15"/>
      <c r="D46" s="128"/>
      <c r="E46" s="129"/>
      <c r="F46" s="128"/>
      <c r="G46" s="129"/>
    </row>
    <row r="47" spans="1:7" s="70" customFormat="1" ht="18.75" x14ac:dyDescent="0.25">
      <c r="A47" s="109"/>
      <c r="B47" s="110"/>
      <c r="C47" s="110"/>
      <c r="D47" s="111"/>
      <c r="E47" s="112"/>
      <c r="F47" s="111"/>
      <c r="G47" s="112"/>
    </row>
    <row r="48" spans="1:7" s="113" customFormat="1" ht="150" x14ac:dyDescent="0.25">
      <c r="A48" s="18" t="s">
        <v>209</v>
      </c>
      <c r="B48" s="15" t="s">
        <v>212</v>
      </c>
      <c r="C48" s="15" t="s">
        <v>306</v>
      </c>
      <c r="D48" s="16" t="s">
        <v>0</v>
      </c>
      <c r="E48" s="44"/>
      <c r="F48" s="65"/>
      <c r="G48" s="63"/>
    </row>
    <row r="49" spans="1:7" s="70" customFormat="1" ht="18.75" x14ac:dyDescent="0.25">
      <c r="A49" s="109"/>
      <c r="B49" s="67" t="s">
        <v>213</v>
      </c>
      <c r="C49" s="110"/>
      <c r="D49" s="111"/>
      <c r="E49" s="112"/>
      <c r="F49" s="111"/>
      <c r="G49" s="112"/>
    </row>
    <row r="50" spans="1:7" s="113" customFormat="1" ht="195" x14ac:dyDescent="0.25">
      <c r="A50" s="18"/>
      <c r="B50" s="15" t="s">
        <v>216</v>
      </c>
      <c r="C50" s="15"/>
      <c r="D50" s="128"/>
      <c r="E50" s="129"/>
      <c r="F50" s="128"/>
      <c r="G50" s="129"/>
    </row>
    <row r="51" spans="1:7" s="70" customFormat="1" ht="18.75" x14ac:dyDescent="0.25">
      <c r="A51" s="109"/>
      <c r="B51" s="110"/>
      <c r="C51" s="110"/>
      <c r="D51" s="111"/>
      <c r="E51" s="112"/>
      <c r="F51" s="111"/>
      <c r="G51" s="112"/>
    </row>
    <row r="52" spans="1:7" s="113" customFormat="1" ht="180" x14ac:dyDescent="0.25">
      <c r="A52" s="18" t="s">
        <v>210</v>
      </c>
      <c r="B52" s="15" t="s">
        <v>212</v>
      </c>
      <c r="C52" s="15" t="s">
        <v>217</v>
      </c>
      <c r="D52" s="16" t="s">
        <v>0</v>
      </c>
      <c r="E52" s="44"/>
      <c r="F52" s="65"/>
      <c r="G52" s="63"/>
    </row>
    <row r="53" spans="1:7" s="70" customFormat="1" ht="18.75" x14ac:dyDescent="0.25">
      <c r="A53" s="109"/>
      <c r="B53" s="67" t="s">
        <v>219</v>
      </c>
      <c r="C53" s="110"/>
      <c r="D53" s="111"/>
      <c r="E53" s="112"/>
      <c r="F53" s="111"/>
      <c r="G53" s="112"/>
    </row>
    <row r="54" spans="1:7" s="113" customFormat="1" ht="165" x14ac:dyDescent="0.25">
      <c r="A54" s="18" t="s">
        <v>218</v>
      </c>
      <c r="B54" s="15" t="s">
        <v>220</v>
      </c>
      <c r="C54" s="15" t="s">
        <v>221</v>
      </c>
      <c r="D54" s="16" t="s">
        <v>0</v>
      </c>
      <c r="E54" s="44"/>
      <c r="F54" s="65"/>
      <c r="G54" s="63"/>
    </row>
    <row r="55" spans="1:7" s="70" customFormat="1" ht="18.75" x14ac:dyDescent="0.25">
      <c r="A55" s="109"/>
      <c r="B55" s="67" t="s">
        <v>224</v>
      </c>
      <c r="C55" s="110"/>
      <c r="D55" s="111"/>
      <c r="E55" s="112"/>
      <c r="F55" s="111"/>
      <c r="G55" s="112"/>
    </row>
    <row r="56" spans="1:7" s="113" customFormat="1" ht="120" x14ac:dyDescent="0.25">
      <c r="A56" s="18" t="s">
        <v>223</v>
      </c>
      <c r="B56" s="15" t="s">
        <v>225</v>
      </c>
      <c r="C56" s="15" t="s">
        <v>132</v>
      </c>
      <c r="D56" s="16" t="s">
        <v>0</v>
      </c>
      <c r="E56" s="44"/>
      <c r="F56" s="65"/>
      <c r="G56" s="63"/>
    </row>
    <row r="57" spans="1:7" s="70" customFormat="1" ht="18.75" x14ac:dyDescent="0.25">
      <c r="A57" s="109"/>
      <c r="B57" s="67" t="s">
        <v>226</v>
      </c>
      <c r="C57" s="110"/>
      <c r="D57" s="111"/>
      <c r="E57" s="112"/>
      <c r="F57" s="111"/>
      <c r="G57" s="112"/>
    </row>
    <row r="58" spans="1:7" s="113" customFormat="1" ht="75" x14ac:dyDescent="0.25">
      <c r="A58" s="18" t="s">
        <v>228</v>
      </c>
      <c r="B58" s="15" t="s">
        <v>226</v>
      </c>
      <c r="C58" s="15" t="s">
        <v>302</v>
      </c>
      <c r="D58" s="16" t="s">
        <v>0</v>
      </c>
      <c r="E58" s="44"/>
      <c r="F58" s="65"/>
      <c r="G58" s="63"/>
    </row>
    <row r="59" spans="1:7" s="70" customFormat="1" ht="18.75" x14ac:dyDescent="0.25">
      <c r="A59" s="109"/>
      <c r="B59" s="67" t="s">
        <v>227</v>
      </c>
      <c r="C59" s="110"/>
      <c r="D59" s="111"/>
      <c r="E59" s="112"/>
      <c r="F59" s="111"/>
      <c r="G59" s="112"/>
    </row>
    <row r="60" spans="1:7" s="113" customFormat="1" ht="75" x14ac:dyDescent="0.25">
      <c r="A60" s="18"/>
      <c r="B60" s="15" t="s">
        <v>229</v>
      </c>
      <c r="C60" s="15"/>
      <c r="D60" s="128"/>
      <c r="E60" s="129"/>
      <c r="F60" s="128"/>
      <c r="G60" s="129"/>
    </row>
    <row r="61" spans="1:7" s="70" customFormat="1" ht="18.75" x14ac:dyDescent="0.25">
      <c r="A61" s="109"/>
      <c r="B61" s="110"/>
      <c r="C61" s="110"/>
      <c r="D61" s="111"/>
      <c r="E61" s="112"/>
      <c r="F61" s="111"/>
      <c r="G61" s="112"/>
    </row>
    <row r="62" spans="1:7" s="113" customFormat="1" ht="315" x14ac:dyDescent="0.25">
      <c r="A62" s="18" t="s">
        <v>230</v>
      </c>
      <c r="B62" s="15" t="s">
        <v>232</v>
      </c>
      <c r="C62" s="15" t="s">
        <v>234</v>
      </c>
      <c r="D62" s="16" t="s">
        <v>0</v>
      </c>
      <c r="E62" s="44"/>
      <c r="F62" s="65"/>
      <c r="G62" s="63"/>
    </row>
    <row r="63" spans="1:7" s="113" customFormat="1" ht="180" x14ac:dyDescent="0.25">
      <c r="A63" s="18" t="s">
        <v>231</v>
      </c>
      <c r="B63" s="15" t="s">
        <v>233</v>
      </c>
      <c r="C63" s="15" t="s">
        <v>303</v>
      </c>
      <c r="D63" s="16" t="s">
        <v>0</v>
      </c>
      <c r="E63" s="44"/>
      <c r="F63" s="65"/>
      <c r="G63" s="63"/>
    </row>
  </sheetData>
  <mergeCells count="4">
    <mergeCell ref="D2:G2"/>
    <mergeCell ref="D11:G11"/>
    <mergeCell ref="A2:B2"/>
    <mergeCell ref="A3:B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H37"/>
  <sheetViews>
    <sheetView workbookViewId="0">
      <pane ySplit="14" topLeftCell="A36" activePane="bottomLeft" state="frozen"/>
      <selection pane="bottomLeft" activeCell="C37" sqref="C37"/>
    </sheetView>
  </sheetViews>
  <sheetFormatPr defaultRowHeight="15" x14ac:dyDescent="0.25"/>
  <cols>
    <col min="1" max="1" width="6.28515625" style="18" customWidth="1"/>
    <col min="2" max="3" width="61.42578125" style="15" customWidth="1"/>
    <col min="4" max="4" width="13.28515625" customWidth="1"/>
    <col min="5" max="5" width="13.28515625" style="43" customWidth="1"/>
    <col min="6" max="6" width="13.28515625" customWidth="1"/>
    <col min="7" max="7" width="13.28515625" style="43" customWidth="1"/>
    <col min="8" max="8" width="61.7109375" customWidth="1"/>
  </cols>
  <sheetData>
    <row r="1" spans="1:8" x14ac:dyDescent="0.25">
      <c r="A1" t="s">
        <v>62</v>
      </c>
      <c r="B1" s="54" t="str">
        <f>IF(D1+E1+F1+G1=13,"","ERROR:  THE TOTAL SHOULD BE 13  &gt;&gt;&gt;&gt;&gt;&gt;  ")</f>
        <v/>
      </c>
      <c r="C1" s="54"/>
      <c r="D1">
        <f>COUNTIFS(D15:D37,"=X")</f>
        <v>13</v>
      </c>
      <c r="E1">
        <f>COUNTIFS(E15:E37,"=X")</f>
        <v>0</v>
      </c>
      <c r="F1">
        <f>COUNTIFS(F15:F37,"=X")</f>
        <v>0</v>
      </c>
      <c r="G1">
        <f>COUNTIFS(G15:G37,"=X")</f>
        <v>0</v>
      </c>
    </row>
    <row r="2" spans="1:8" ht="21" x14ac:dyDescent="0.35">
      <c r="A2" s="8" t="s">
        <v>102</v>
      </c>
      <c r="B2" s="151"/>
      <c r="C2" s="87"/>
      <c r="D2" s="6"/>
      <c r="E2" s="5"/>
      <c r="F2" s="5"/>
      <c r="G2" s="4"/>
      <c r="H2" s="86"/>
    </row>
    <row r="3" spans="1:8" s="80" customFormat="1" x14ac:dyDescent="0.25">
      <c r="A3" s="144" t="s">
        <v>107</v>
      </c>
      <c r="B3" s="152"/>
      <c r="C3" s="116"/>
      <c r="D3" s="83"/>
      <c r="E3" s="84"/>
      <c r="F3" s="84"/>
      <c r="G3" s="85"/>
      <c r="H3" s="116"/>
    </row>
    <row r="4" spans="1:8" s="80" customFormat="1" x14ac:dyDescent="0.25">
      <c r="A4" s="153"/>
      <c r="B4" s="154"/>
      <c r="C4" s="116"/>
      <c r="D4" s="83"/>
      <c r="E4" s="84"/>
      <c r="F4" s="84"/>
      <c r="G4" s="85"/>
      <c r="H4" s="116"/>
    </row>
    <row r="5" spans="1:8" s="80" customFormat="1" x14ac:dyDescent="0.25">
      <c r="A5" s="153"/>
      <c r="B5" s="154"/>
      <c r="C5" s="116"/>
      <c r="D5" s="83"/>
      <c r="E5" s="84"/>
      <c r="F5" s="84"/>
      <c r="G5" s="85"/>
      <c r="H5" s="116"/>
    </row>
    <row r="6" spans="1:8" s="80" customFormat="1" x14ac:dyDescent="0.25">
      <c r="A6" s="155"/>
      <c r="B6" s="154"/>
      <c r="C6" s="116"/>
      <c r="D6" s="83"/>
      <c r="E6" s="84"/>
      <c r="F6" s="84"/>
      <c r="G6" s="85"/>
      <c r="H6" s="116"/>
    </row>
    <row r="7" spans="1:8" s="80" customFormat="1" x14ac:dyDescent="0.25">
      <c r="A7" s="148"/>
      <c r="B7" s="156"/>
      <c r="C7" s="116"/>
      <c r="D7" s="83"/>
      <c r="E7" s="84"/>
      <c r="F7" s="84"/>
      <c r="G7" s="85"/>
      <c r="H7" s="116"/>
    </row>
    <row r="8" spans="1:8" s="80" customFormat="1" x14ac:dyDescent="0.25">
      <c r="A8" s="149"/>
      <c r="B8" s="156"/>
      <c r="C8" s="116"/>
      <c r="D8" s="83"/>
      <c r="E8" s="84"/>
      <c r="F8" s="84"/>
      <c r="G8" s="85"/>
      <c r="H8" s="116"/>
    </row>
    <row r="9" spans="1:8" s="80" customFormat="1" x14ac:dyDescent="0.25">
      <c r="A9" s="148"/>
      <c r="B9" s="156"/>
      <c r="C9" s="116"/>
      <c r="D9" s="83"/>
      <c r="E9" s="84"/>
      <c r="F9" s="84"/>
      <c r="G9" s="85"/>
      <c r="H9" s="116"/>
    </row>
    <row r="10" spans="1:8" s="80" customFormat="1" x14ac:dyDescent="0.25">
      <c r="A10" s="149"/>
      <c r="B10" s="156"/>
      <c r="C10" s="116"/>
      <c r="D10" s="83"/>
      <c r="E10" s="84"/>
      <c r="F10" s="84"/>
      <c r="G10" s="85"/>
      <c r="H10" s="116"/>
    </row>
    <row r="11" spans="1:8" s="80" customFormat="1" x14ac:dyDescent="0.25">
      <c r="A11" s="148"/>
      <c r="B11" s="156"/>
      <c r="C11" s="116"/>
      <c r="D11" s="83"/>
      <c r="E11" s="84"/>
      <c r="F11" s="84"/>
      <c r="G11" s="85"/>
      <c r="H11" s="116"/>
    </row>
    <row r="12" spans="1:8" s="80" customFormat="1" x14ac:dyDescent="0.25">
      <c r="A12" s="150"/>
      <c r="B12" s="157"/>
      <c r="C12" s="116"/>
      <c r="D12" s="83"/>
      <c r="E12" s="84"/>
      <c r="F12" s="84"/>
      <c r="G12" s="85"/>
      <c r="H12" s="116"/>
    </row>
    <row r="13" spans="1:8" ht="15" customHeight="1" x14ac:dyDescent="0.25">
      <c r="A13" s="79"/>
      <c r="B13" s="78"/>
      <c r="C13" s="78"/>
      <c r="D13" s="3" t="s">
        <v>108</v>
      </c>
      <c r="E13" s="2"/>
      <c r="F13" s="2"/>
      <c r="G13" s="1"/>
      <c r="H13" s="77"/>
    </row>
    <row r="14" spans="1:8" ht="30.75" thickBot="1" x14ac:dyDescent="0.3">
      <c r="A14" s="42" t="s">
        <v>2</v>
      </c>
      <c r="B14" s="28" t="s">
        <v>98</v>
      </c>
      <c r="C14" s="28" t="s">
        <v>109</v>
      </c>
      <c r="D14" s="88" t="s">
        <v>1</v>
      </c>
      <c r="E14" s="89" t="s">
        <v>91</v>
      </c>
      <c r="F14" s="90" t="s">
        <v>92</v>
      </c>
      <c r="G14" s="91" t="s">
        <v>88</v>
      </c>
      <c r="H14" s="71" t="s">
        <v>11</v>
      </c>
    </row>
    <row r="15" spans="1:8" s="59" customFormat="1" x14ac:dyDescent="0.25">
      <c r="A15" s="66"/>
      <c r="B15" s="67"/>
      <c r="C15" s="67"/>
      <c r="D15" s="96"/>
      <c r="E15" s="97"/>
      <c r="F15" s="98"/>
      <c r="G15" s="99"/>
      <c r="H15" s="70"/>
    </row>
    <row r="16" spans="1:8" s="59" customFormat="1" ht="105.75" thickBot="1" x14ac:dyDescent="0.3">
      <c r="A16" s="100"/>
      <c r="B16" s="102" t="s">
        <v>110</v>
      </c>
      <c r="C16" s="101"/>
      <c r="D16" s="103"/>
      <c r="E16" s="104"/>
      <c r="F16" s="105"/>
      <c r="G16" s="126"/>
    </row>
    <row r="17" spans="1:7" s="70" customFormat="1" x14ac:dyDescent="0.25">
      <c r="A17" s="66"/>
      <c r="B17" s="108" t="s">
        <v>112</v>
      </c>
      <c r="C17" s="67"/>
      <c r="D17" s="106"/>
      <c r="E17" s="107"/>
      <c r="F17" s="106"/>
      <c r="G17" s="107"/>
    </row>
    <row r="18" spans="1:7" ht="150" x14ac:dyDescent="0.25">
      <c r="A18" s="18" t="s">
        <v>26</v>
      </c>
      <c r="B18" s="15" t="s">
        <v>113</v>
      </c>
      <c r="C18" s="15" t="s">
        <v>115</v>
      </c>
      <c r="D18" s="92" t="s">
        <v>0</v>
      </c>
      <c r="E18" s="93"/>
      <c r="F18" s="94"/>
      <c r="G18" s="95"/>
    </row>
    <row r="19" spans="1:7" ht="90" x14ac:dyDescent="0.25">
      <c r="A19" s="18" t="s">
        <v>27</v>
      </c>
      <c r="B19" s="15" t="s">
        <v>114</v>
      </c>
      <c r="C19" s="15" t="s">
        <v>116</v>
      </c>
      <c r="D19" s="16" t="s">
        <v>0</v>
      </c>
      <c r="E19" s="44"/>
      <c r="F19" s="65"/>
      <c r="G19" s="63"/>
    </row>
    <row r="20" spans="1:7" s="70" customFormat="1" ht="18.75" x14ac:dyDescent="0.25">
      <c r="A20" s="109"/>
      <c r="B20" s="67" t="s">
        <v>142</v>
      </c>
      <c r="C20" s="110"/>
      <c r="D20" s="111"/>
      <c r="E20" s="112"/>
      <c r="F20" s="111"/>
      <c r="G20" s="112"/>
    </row>
    <row r="21" spans="1:7" ht="75" x14ac:dyDescent="0.25">
      <c r="A21" s="18" t="s">
        <v>28</v>
      </c>
      <c r="B21" s="15" t="s">
        <v>118</v>
      </c>
      <c r="C21" s="15" t="s">
        <v>120</v>
      </c>
      <c r="D21" s="16" t="s">
        <v>0</v>
      </c>
      <c r="E21" s="44"/>
      <c r="F21" s="65"/>
      <c r="G21" s="63"/>
    </row>
    <row r="22" spans="1:7" ht="90" x14ac:dyDescent="0.25">
      <c r="A22" s="18" t="s">
        <v>29</v>
      </c>
      <c r="B22" s="15" t="s">
        <v>119</v>
      </c>
      <c r="C22" s="15" t="s">
        <v>121</v>
      </c>
      <c r="D22" s="16" t="s">
        <v>0</v>
      </c>
      <c r="E22" s="44"/>
      <c r="F22" s="65"/>
      <c r="G22" s="63"/>
    </row>
    <row r="23" spans="1:7" s="70" customFormat="1" ht="18.75" x14ac:dyDescent="0.25">
      <c r="A23" s="109"/>
      <c r="B23" s="67" t="s">
        <v>143</v>
      </c>
      <c r="C23" s="110"/>
      <c r="D23" s="111"/>
      <c r="E23" s="112"/>
      <c r="F23" s="111"/>
      <c r="G23" s="112"/>
    </row>
    <row r="24" spans="1:7" ht="75" x14ac:dyDescent="0.25">
      <c r="A24" s="18" t="s">
        <v>30</v>
      </c>
      <c r="B24" s="15" t="s">
        <v>123</v>
      </c>
      <c r="C24" s="117" t="s">
        <v>124</v>
      </c>
      <c r="D24" s="16" t="s">
        <v>0</v>
      </c>
      <c r="E24" s="44"/>
      <c r="F24" s="65"/>
      <c r="G24" s="63"/>
    </row>
    <row r="25" spans="1:7" s="70" customFormat="1" ht="18.75" x14ac:dyDescent="0.25">
      <c r="A25" s="109"/>
      <c r="B25" s="110"/>
      <c r="C25" s="118"/>
      <c r="D25" s="111"/>
      <c r="E25" s="112"/>
      <c r="F25" s="111"/>
      <c r="G25" s="112"/>
    </row>
    <row r="26" spans="1:7" s="82" customFormat="1" ht="60" x14ac:dyDescent="0.25">
      <c r="A26" s="18"/>
      <c r="B26" s="119" t="s">
        <v>127</v>
      </c>
      <c r="C26" s="117"/>
      <c r="D26" s="16"/>
      <c r="E26" s="44"/>
      <c r="F26" s="65"/>
      <c r="G26" s="63"/>
    </row>
    <row r="27" spans="1:7" s="70" customFormat="1" ht="18.75" x14ac:dyDescent="0.25">
      <c r="A27" s="109"/>
      <c r="B27" s="67" t="s">
        <v>144</v>
      </c>
      <c r="C27" s="118"/>
      <c r="D27" s="111"/>
      <c r="E27" s="112"/>
      <c r="F27" s="111"/>
      <c r="G27" s="112"/>
    </row>
    <row r="28" spans="1:7" s="82" customFormat="1" ht="165" x14ac:dyDescent="0.25">
      <c r="A28" s="18" t="s">
        <v>31</v>
      </c>
      <c r="B28" s="124" t="s">
        <v>128</v>
      </c>
      <c r="C28" s="15" t="s">
        <v>131</v>
      </c>
      <c r="D28" s="16" t="s">
        <v>0</v>
      </c>
      <c r="E28" s="44"/>
      <c r="F28" s="65"/>
      <c r="G28" s="63"/>
    </row>
    <row r="29" spans="1:7" ht="120" x14ac:dyDescent="0.25">
      <c r="A29" s="18" t="s">
        <v>32</v>
      </c>
      <c r="B29" s="15" t="s">
        <v>129</v>
      </c>
      <c r="C29" s="15" t="s">
        <v>132</v>
      </c>
      <c r="D29" s="16" t="s">
        <v>0</v>
      </c>
      <c r="E29" s="44"/>
      <c r="F29" s="65"/>
      <c r="G29" s="63"/>
    </row>
    <row r="30" spans="1:7" ht="210" x14ac:dyDescent="0.25">
      <c r="A30" s="18" t="s">
        <v>33</v>
      </c>
      <c r="B30" s="15" t="s">
        <v>130</v>
      </c>
      <c r="C30" s="15" t="s">
        <v>133</v>
      </c>
      <c r="D30" s="16" t="s">
        <v>0</v>
      </c>
      <c r="E30" s="44"/>
      <c r="F30" s="65"/>
      <c r="G30" s="63"/>
    </row>
    <row r="31" spans="1:7" s="70" customFormat="1" ht="18.75" x14ac:dyDescent="0.25">
      <c r="A31" s="109"/>
      <c r="B31" s="125" t="s">
        <v>145</v>
      </c>
      <c r="C31" s="110"/>
      <c r="D31" s="111"/>
      <c r="E31" s="112"/>
      <c r="F31" s="111"/>
      <c r="G31" s="112"/>
    </row>
    <row r="32" spans="1:7" s="82" customFormat="1" ht="30" x14ac:dyDescent="0.25">
      <c r="A32" s="18" t="s">
        <v>34</v>
      </c>
      <c r="B32" s="15" t="s">
        <v>134</v>
      </c>
      <c r="C32" s="15" t="s">
        <v>136</v>
      </c>
      <c r="D32" s="16" t="s">
        <v>0</v>
      </c>
      <c r="E32" s="44"/>
      <c r="F32" s="65"/>
      <c r="G32" s="63"/>
    </row>
    <row r="33" spans="1:7" ht="180" x14ac:dyDescent="0.25">
      <c r="A33" s="18" t="s">
        <v>7</v>
      </c>
      <c r="B33" s="15" t="s">
        <v>135</v>
      </c>
      <c r="C33" s="15" t="s">
        <v>137</v>
      </c>
      <c r="D33" s="16" t="s">
        <v>0</v>
      </c>
      <c r="E33" s="44"/>
      <c r="F33" s="65"/>
      <c r="G33" s="63"/>
    </row>
    <row r="34" spans="1:7" s="70" customFormat="1" ht="18.75" x14ac:dyDescent="0.25">
      <c r="A34" s="109"/>
      <c r="B34" s="125" t="s">
        <v>146</v>
      </c>
      <c r="C34" s="110"/>
      <c r="D34" s="111"/>
      <c r="E34" s="112"/>
      <c r="F34" s="111"/>
      <c r="G34" s="112"/>
    </row>
    <row r="35" spans="1:7" s="82" customFormat="1" ht="30" x14ac:dyDescent="0.25">
      <c r="A35" s="18" t="s">
        <v>8</v>
      </c>
      <c r="B35" s="15" t="s">
        <v>138</v>
      </c>
      <c r="C35" s="15" t="s">
        <v>141</v>
      </c>
      <c r="D35" s="16" t="s">
        <v>0</v>
      </c>
      <c r="E35" s="44"/>
      <c r="F35" s="65"/>
      <c r="G35" s="63"/>
    </row>
    <row r="36" spans="1:7" ht="60" x14ac:dyDescent="0.25">
      <c r="A36" s="18" t="s">
        <v>9</v>
      </c>
      <c r="B36" s="15" t="s">
        <v>139</v>
      </c>
      <c r="C36" s="15" t="s">
        <v>304</v>
      </c>
      <c r="D36" s="16" t="s">
        <v>0</v>
      </c>
      <c r="E36" s="44"/>
      <c r="F36" s="65"/>
      <c r="G36" s="63"/>
    </row>
    <row r="37" spans="1:7" ht="75" x14ac:dyDescent="0.25">
      <c r="A37" s="18" t="s">
        <v>10</v>
      </c>
      <c r="B37" s="15" t="s">
        <v>140</v>
      </c>
      <c r="C37" s="15" t="s">
        <v>305</v>
      </c>
      <c r="D37" s="16" t="s">
        <v>0</v>
      </c>
      <c r="E37" s="44"/>
      <c r="F37" s="65"/>
      <c r="G37" s="63"/>
    </row>
  </sheetData>
  <mergeCells count="4">
    <mergeCell ref="A2:B2"/>
    <mergeCell ref="D2:G2"/>
    <mergeCell ref="D13:G13"/>
    <mergeCell ref="A3: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Overall Assessment</vt:lpstr>
      <vt:lpstr>TOC</vt:lpstr>
      <vt:lpstr>ME Research Compliance DB</vt:lpstr>
      <vt:lpstr>ME IRB</vt:lpstr>
      <vt:lpstr>ME IC</vt:lpstr>
      <vt:lpstr>ME BR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2020-05-20T11:56:27Z</dcterms:created>
  <dcterms:modified xsi:type="dcterms:W3CDTF">2020-05-20T11:56:28Z</dcterms:modified>
  <cp:category/>
  <cp:contentStatus/>
</cp:coreProperties>
</file>